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 activeTab="3"/>
  </bookViews>
  <sheets>
    <sheet name="3-7 лет" sheetId="1" r:id="rId1"/>
    <sheet name="1-3 лет" sheetId="2" r:id="rId2"/>
    <sheet name="1-3 раскладка" sheetId="3" r:id="rId3"/>
    <sheet name="3-7 раскладка" sheetId="4" r:id="rId4"/>
  </sheets>
  <calcPr calcId="152511"/>
</workbook>
</file>

<file path=xl/calcChain.xml><?xml version="1.0" encoding="utf-8"?>
<calcChain xmlns="http://schemas.openxmlformats.org/spreadsheetml/2006/main">
  <c r="J956" i="4" l="1"/>
  <c r="I956" i="4"/>
  <c r="H956" i="4"/>
  <c r="G956" i="4"/>
  <c r="F956" i="4"/>
  <c r="J927" i="4"/>
  <c r="I927" i="4"/>
  <c r="H927" i="4"/>
  <c r="G927" i="4"/>
  <c r="F927" i="4"/>
  <c r="J886" i="4"/>
  <c r="I886" i="4"/>
  <c r="H886" i="4"/>
  <c r="H957" i="4" s="1"/>
  <c r="G886" i="4"/>
  <c r="F886" i="4"/>
  <c r="C886" i="4"/>
  <c r="C957" i="4" s="1"/>
  <c r="J882" i="4"/>
  <c r="I882" i="4"/>
  <c r="H882" i="4"/>
  <c r="G882" i="4"/>
  <c r="F882" i="4"/>
  <c r="J860" i="4"/>
  <c r="I860" i="4"/>
  <c r="H860" i="4"/>
  <c r="G860" i="4"/>
  <c r="F860" i="4"/>
  <c r="J836" i="4"/>
  <c r="I836" i="4"/>
  <c r="H836" i="4"/>
  <c r="G836" i="4"/>
  <c r="F836" i="4"/>
  <c r="J801" i="4"/>
  <c r="I801" i="4"/>
  <c r="H801" i="4"/>
  <c r="H861" i="4" s="1"/>
  <c r="G801" i="4"/>
  <c r="F801" i="4"/>
  <c r="C801" i="4"/>
  <c r="C861" i="4" s="1"/>
  <c r="J797" i="4"/>
  <c r="J861" i="4" s="1"/>
  <c r="I797" i="4"/>
  <c r="H797" i="4"/>
  <c r="G797" i="4"/>
  <c r="F797" i="4"/>
  <c r="F861" i="4" s="1"/>
  <c r="J775" i="4"/>
  <c r="I775" i="4"/>
  <c r="H775" i="4"/>
  <c r="G775" i="4"/>
  <c r="F775" i="4"/>
  <c r="J737" i="4"/>
  <c r="I737" i="4"/>
  <c r="H737" i="4"/>
  <c r="G737" i="4"/>
  <c r="F737" i="4"/>
  <c r="J701" i="4"/>
  <c r="J776" i="4" s="1"/>
  <c r="I701" i="4"/>
  <c r="H701" i="4"/>
  <c r="G701" i="4"/>
  <c r="F701" i="4"/>
  <c r="F776" i="4" s="1"/>
  <c r="C701" i="4"/>
  <c r="C776" i="4" s="1"/>
  <c r="J697" i="4"/>
  <c r="I697" i="4"/>
  <c r="H697" i="4"/>
  <c r="G697" i="4"/>
  <c r="F697" i="4"/>
  <c r="J674" i="4"/>
  <c r="I674" i="4"/>
  <c r="H674" i="4"/>
  <c r="G674" i="4"/>
  <c r="F674" i="4"/>
  <c r="J649" i="4"/>
  <c r="I649" i="4"/>
  <c r="H649" i="4"/>
  <c r="G649" i="4"/>
  <c r="F649" i="4"/>
  <c r="J618" i="4"/>
  <c r="J675" i="4" s="1"/>
  <c r="I618" i="4"/>
  <c r="H618" i="4"/>
  <c r="G618" i="4"/>
  <c r="F618" i="4"/>
  <c r="F675" i="4" s="1"/>
  <c r="C618" i="4"/>
  <c r="C675" i="4" s="1"/>
  <c r="J614" i="4"/>
  <c r="I614" i="4"/>
  <c r="H614" i="4"/>
  <c r="H675" i="4" s="1"/>
  <c r="G614" i="4"/>
  <c r="F614" i="4"/>
  <c r="J591" i="4"/>
  <c r="I591" i="4"/>
  <c r="H591" i="4"/>
  <c r="G591" i="4"/>
  <c r="F591" i="4"/>
  <c r="J546" i="4"/>
  <c r="I546" i="4"/>
  <c r="H546" i="4"/>
  <c r="G546" i="4"/>
  <c r="F546" i="4"/>
  <c r="J508" i="4"/>
  <c r="I508" i="4"/>
  <c r="H508" i="4"/>
  <c r="H592" i="4" s="1"/>
  <c r="G508" i="4"/>
  <c r="F508" i="4"/>
  <c r="C508" i="4"/>
  <c r="C592" i="4" s="1"/>
  <c r="J504" i="4"/>
  <c r="I504" i="4"/>
  <c r="H504" i="4"/>
  <c r="G504" i="4"/>
  <c r="F504" i="4"/>
  <c r="J481" i="4"/>
  <c r="I481" i="4"/>
  <c r="H481" i="4"/>
  <c r="G481" i="4"/>
  <c r="F481" i="4"/>
  <c r="J453" i="4"/>
  <c r="I453" i="4"/>
  <c r="H453" i="4"/>
  <c r="G453" i="4"/>
  <c r="F453" i="4"/>
  <c r="J412" i="4"/>
  <c r="I412" i="4"/>
  <c r="H412" i="4"/>
  <c r="H482" i="4" s="1"/>
  <c r="G412" i="4"/>
  <c r="F412" i="4"/>
  <c r="C412" i="4"/>
  <c r="C482" i="4" s="1"/>
  <c r="J408" i="4"/>
  <c r="J482" i="4" s="1"/>
  <c r="I408" i="4"/>
  <c r="H408" i="4"/>
  <c r="G408" i="4"/>
  <c r="F408" i="4"/>
  <c r="F482" i="4" s="1"/>
  <c r="J384" i="4"/>
  <c r="I384" i="4"/>
  <c r="H384" i="4"/>
  <c r="G384" i="4"/>
  <c r="F384" i="4"/>
  <c r="J361" i="4"/>
  <c r="I361" i="4"/>
  <c r="H361" i="4"/>
  <c r="G361" i="4"/>
  <c r="F361" i="4"/>
  <c r="J334" i="4"/>
  <c r="J385" i="4" s="1"/>
  <c r="I334" i="4"/>
  <c r="H334" i="4"/>
  <c r="G334" i="4"/>
  <c r="F334" i="4"/>
  <c r="F385" i="4" s="1"/>
  <c r="C334" i="4"/>
  <c r="C385" i="4" s="1"/>
  <c r="J330" i="4"/>
  <c r="I330" i="4"/>
  <c r="H330" i="4"/>
  <c r="G330" i="4"/>
  <c r="F330" i="4"/>
  <c r="J306" i="4"/>
  <c r="I306" i="4"/>
  <c r="H306" i="4"/>
  <c r="G306" i="4"/>
  <c r="F306" i="4"/>
  <c r="J277" i="4"/>
  <c r="I277" i="4"/>
  <c r="H277" i="4"/>
  <c r="G277" i="4"/>
  <c r="F277" i="4"/>
  <c r="J235" i="4"/>
  <c r="J307" i="4" s="1"/>
  <c r="I235" i="4"/>
  <c r="H235" i="4"/>
  <c r="G235" i="4"/>
  <c r="F235" i="4"/>
  <c r="F307" i="4" s="1"/>
  <c r="C235" i="4"/>
  <c r="C307" i="4" s="1"/>
  <c r="J231" i="4"/>
  <c r="I231" i="4"/>
  <c r="H231" i="4"/>
  <c r="H307" i="4" s="1"/>
  <c r="G231" i="4"/>
  <c r="F231" i="4"/>
  <c r="J208" i="4"/>
  <c r="I208" i="4"/>
  <c r="H208" i="4"/>
  <c r="G208" i="4"/>
  <c r="F208" i="4"/>
  <c r="J183" i="4"/>
  <c r="I183" i="4"/>
  <c r="H183" i="4"/>
  <c r="G183" i="4"/>
  <c r="F183" i="4"/>
  <c r="J141" i="4"/>
  <c r="I141" i="4"/>
  <c r="H141" i="4"/>
  <c r="H209" i="4" s="1"/>
  <c r="G141" i="4"/>
  <c r="F141" i="4"/>
  <c r="C141" i="4"/>
  <c r="C209" i="4" s="1"/>
  <c r="J137" i="4"/>
  <c r="I137" i="4"/>
  <c r="H137" i="4"/>
  <c r="G137" i="4"/>
  <c r="F137" i="4"/>
  <c r="J112" i="4"/>
  <c r="I112" i="4"/>
  <c r="H112" i="4"/>
  <c r="G112" i="4"/>
  <c r="F112" i="4"/>
  <c r="J66" i="4"/>
  <c r="I66" i="4"/>
  <c r="H66" i="4"/>
  <c r="G66" i="4"/>
  <c r="F66" i="4"/>
  <c r="J31" i="4"/>
  <c r="I31" i="4"/>
  <c r="H31" i="4"/>
  <c r="H113" i="4" s="1"/>
  <c r="G31" i="4"/>
  <c r="F31" i="4"/>
  <c r="C31" i="4"/>
  <c r="C113" i="4" s="1"/>
  <c r="J27" i="4"/>
  <c r="J113" i="4" s="1"/>
  <c r="I27" i="4"/>
  <c r="H27" i="4"/>
  <c r="G27" i="4"/>
  <c r="F27" i="4"/>
  <c r="F113" i="4" s="1"/>
  <c r="C954" i="3"/>
  <c r="J953" i="3"/>
  <c r="I953" i="3"/>
  <c r="H953" i="3"/>
  <c r="G953" i="3"/>
  <c r="F953" i="3"/>
  <c r="J924" i="3"/>
  <c r="I924" i="3"/>
  <c r="H924" i="3"/>
  <c r="G924" i="3"/>
  <c r="F924" i="3"/>
  <c r="J883" i="3"/>
  <c r="J954" i="3" s="1"/>
  <c r="I883" i="3"/>
  <c r="H883" i="3"/>
  <c r="G883" i="3"/>
  <c r="F883" i="3"/>
  <c r="F954" i="3" s="1"/>
  <c r="J879" i="3"/>
  <c r="I879" i="3"/>
  <c r="I954" i="3" s="1"/>
  <c r="H879" i="3"/>
  <c r="H954" i="3" s="1"/>
  <c r="G879" i="3"/>
  <c r="G954" i="3" s="1"/>
  <c r="F879" i="3"/>
  <c r="C857" i="3"/>
  <c r="J856" i="3"/>
  <c r="I856" i="3"/>
  <c r="H856" i="3"/>
  <c r="G856" i="3"/>
  <c r="F856" i="3"/>
  <c r="J832" i="3"/>
  <c r="I832" i="3"/>
  <c r="H832" i="3"/>
  <c r="G832" i="3"/>
  <c r="F832" i="3"/>
  <c r="J797" i="3"/>
  <c r="I797" i="3"/>
  <c r="H797" i="3"/>
  <c r="H857" i="3" s="1"/>
  <c r="G797" i="3"/>
  <c r="F797" i="3"/>
  <c r="J793" i="3"/>
  <c r="J857" i="3" s="1"/>
  <c r="I793" i="3"/>
  <c r="I857" i="3" s="1"/>
  <c r="H793" i="3"/>
  <c r="G793" i="3"/>
  <c r="G857" i="3" s="1"/>
  <c r="F793" i="3"/>
  <c r="F857" i="3" s="1"/>
  <c r="C771" i="3"/>
  <c r="J770" i="3"/>
  <c r="I770" i="3"/>
  <c r="H770" i="3"/>
  <c r="G770" i="3"/>
  <c r="F770" i="3"/>
  <c r="J732" i="3"/>
  <c r="I732" i="3"/>
  <c r="H732" i="3"/>
  <c r="G732" i="3"/>
  <c r="F732" i="3"/>
  <c r="J696" i="3"/>
  <c r="J771" i="3" s="1"/>
  <c r="I696" i="3"/>
  <c r="H696" i="3"/>
  <c r="G696" i="3"/>
  <c r="F696" i="3"/>
  <c r="F771" i="3" s="1"/>
  <c r="J692" i="3"/>
  <c r="I692" i="3"/>
  <c r="I771" i="3" s="1"/>
  <c r="H692" i="3"/>
  <c r="H771" i="3" s="1"/>
  <c r="G692" i="3"/>
  <c r="G771" i="3" s="1"/>
  <c r="F692" i="3"/>
  <c r="C669" i="3"/>
  <c r="J668" i="3"/>
  <c r="I668" i="3"/>
  <c r="H668" i="3"/>
  <c r="G668" i="3"/>
  <c r="F668" i="3"/>
  <c r="J643" i="3"/>
  <c r="I643" i="3"/>
  <c r="H643" i="3"/>
  <c r="G643" i="3"/>
  <c r="F643" i="3"/>
  <c r="J613" i="3"/>
  <c r="I613" i="3"/>
  <c r="H613" i="3"/>
  <c r="H669" i="3" s="1"/>
  <c r="G613" i="3"/>
  <c r="F613" i="3"/>
  <c r="J609" i="3"/>
  <c r="J669" i="3" s="1"/>
  <c r="I609" i="3"/>
  <c r="I669" i="3" s="1"/>
  <c r="H609" i="3"/>
  <c r="G609" i="3"/>
  <c r="G669" i="3" s="1"/>
  <c r="F609" i="3"/>
  <c r="F669" i="3" s="1"/>
  <c r="C587" i="3"/>
  <c r="J586" i="3"/>
  <c r="I586" i="3"/>
  <c r="H586" i="3"/>
  <c r="G586" i="3"/>
  <c r="F586" i="3"/>
  <c r="J541" i="3"/>
  <c r="I541" i="3"/>
  <c r="H541" i="3"/>
  <c r="G541" i="3"/>
  <c r="F541" i="3"/>
  <c r="J503" i="3"/>
  <c r="J587" i="3" s="1"/>
  <c r="I503" i="3"/>
  <c r="H503" i="3"/>
  <c r="G503" i="3"/>
  <c r="G587" i="3" s="1"/>
  <c r="F503" i="3"/>
  <c r="F587" i="3" s="1"/>
  <c r="C503" i="3"/>
  <c r="J499" i="3"/>
  <c r="I499" i="3"/>
  <c r="I587" i="3" s="1"/>
  <c r="H499" i="3"/>
  <c r="H587" i="3" s="1"/>
  <c r="G499" i="3"/>
  <c r="F499" i="3"/>
  <c r="C477" i="3"/>
  <c r="J476" i="3"/>
  <c r="I476" i="3"/>
  <c r="H476" i="3"/>
  <c r="G476" i="3"/>
  <c r="F476" i="3"/>
  <c r="J449" i="3"/>
  <c r="I449" i="3"/>
  <c r="H449" i="3"/>
  <c r="G449" i="3"/>
  <c r="F449" i="3"/>
  <c r="J408" i="3"/>
  <c r="I408" i="3"/>
  <c r="I477" i="3" s="1"/>
  <c r="H408" i="3"/>
  <c r="G408" i="3"/>
  <c r="F408" i="3"/>
  <c r="J404" i="3"/>
  <c r="J477" i="3" s="1"/>
  <c r="I404" i="3"/>
  <c r="H404" i="3"/>
  <c r="H477" i="3" s="1"/>
  <c r="G404" i="3"/>
  <c r="G477" i="3" s="1"/>
  <c r="F404" i="3"/>
  <c r="F477" i="3" s="1"/>
  <c r="C382" i="3"/>
  <c r="J381" i="3"/>
  <c r="I381" i="3"/>
  <c r="H381" i="3"/>
  <c r="G381" i="3"/>
  <c r="F381" i="3"/>
  <c r="J358" i="3"/>
  <c r="I358" i="3"/>
  <c r="H358" i="3"/>
  <c r="G358" i="3"/>
  <c r="F358" i="3"/>
  <c r="J331" i="3"/>
  <c r="I331" i="3"/>
  <c r="H331" i="3"/>
  <c r="G331" i="3"/>
  <c r="G382" i="3" s="1"/>
  <c r="F331" i="3"/>
  <c r="J327" i="3"/>
  <c r="J382" i="3" s="1"/>
  <c r="I327" i="3"/>
  <c r="I382" i="3" s="1"/>
  <c r="H327" i="3"/>
  <c r="H382" i="3" s="1"/>
  <c r="G327" i="3"/>
  <c r="F327" i="3"/>
  <c r="F382" i="3" s="1"/>
  <c r="J303" i="3"/>
  <c r="I303" i="3"/>
  <c r="H303" i="3"/>
  <c r="G303" i="3"/>
  <c r="F303" i="3"/>
  <c r="J274" i="3"/>
  <c r="I274" i="3"/>
  <c r="H274" i="3"/>
  <c r="G274" i="3"/>
  <c r="F274" i="3"/>
  <c r="J232" i="3"/>
  <c r="J304" i="3" s="1"/>
  <c r="I232" i="3"/>
  <c r="I304" i="3" s="1"/>
  <c r="H232" i="3"/>
  <c r="G232" i="3"/>
  <c r="F232" i="3"/>
  <c r="F304" i="3" s="1"/>
  <c r="C232" i="3"/>
  <c r="C304" i="3" s="1"/>
  <c r="J228" i="3"/>
  <c r="I228" i="3"/>
  <c r="H228" i="3"/>
  <c r="H304" i="3" s="1"/>
  <c r="G228" i="3"/>
  <c r="G304" i="3" s="1"/>
  <c r="F228" i="3"/>
  <c r="C206" i="3"/>
  <c r="J205" i="3"/>
  <c r="I205" i="3"/>
  <c r="H205" i="3"/>
  <c r="G205" i="3"/>
  <c r="F205" i="3"/>
  <c r="J180" i="3"/>
  <c r="I180" i="3"/>
  <c r="H180" i="3"/>
  <c r="G180" i="3"/>
  <c r="F180" i="3"/>
  <c r="J139" i="3"/>
  <c r="I139" i="3"/>
  <c r="H139" i="3"/>
  <c r="H206" i="3" s="1"/>
  <c r="G139" i="3"/>
  <c r="F139" i="3"/>
  <c r="J135" i="3"/>
  <c r="J206" i="3" s="1"/>
  <c r="I135" i="3"/>
  <c r="I206" i="3" s="1"/>
  <c r="H135" i="3"/>
  <c r="G135" i="3"/>
  <c r="G206" i="3" s="1"/>
  <c r="F135" i="3"/>
  <c r="F206" i="3" s="1"/>
  <c r="C111" i="3"/>
  <c r="J110" i="3"/>
  <c r="I110" i="3"/>
  <c r="H110" i="3"/>
  <c r="G110" i="3"/>
  <c r="F110" i="3"/>
  <c r="J64" i="3"/>
  <c r="I64" i="3"/>
  <c r="H64" i="3"/>
  <c r="G64" i="3"/>
  <c r="F64" i="3"/>
  <c r="J29" i="3"/>
  <c r="J111" i="3" s="1"/>
  <c r="I29" i="3"/>
  <c r="H29" i="3"/>
  <c r="G29" i="3"/>
  <c r="F29" i="3"/>
  <c r="F111" i="3" s="1"/>
  <c r="J25" i="3"/>
  <c r="I25" i="3"/>
  <c r="I111" i="3" s="1"/>
  <c r="I955" i="3" s="1"/>
  <c r="I956" i="3" s="1"/>
  <c r="H25" i="3"/>
  <c r="H111" i="3" s="1"/>
  <c r="G25" i="3"/>
  <c r="G111" i="3" s="1"/>
  <c r="F25" i="3"/>
  <c r="F958" i="4" l="1"/>
  <c r="F959" i="4" s="1"/>
  <c r="F960" i="4" s="1"/>
  <c r="F209" i="4"/>
  <c r="J209" i="4"/>
  <c r="J958" i="4" s="1"/>
  <c r="J959" i="4" s="1"/>
  <c r="H385" i="4"/>
  <c r="F592" i="4"/>
  <c r="J592" i="4"/>
  <c r="H776" i="4"/>
  <c r="H958" i="4" s="1"/>
  <c r="H959" i="4" s="1"/>
  <c r="H960" i="4" s="1"/>
  <c r="F957" i="4"/>
  <c r="J957" i="4"/>
  <c r="G209" i="4"/>
  <c r="I209" i="4"/>
  <c r="I385" i="4"/>
  <c r="G385" i="4"/>
  <c r="G592" i="4"/>
  <c r="I592" i="4"/>
  <c r="I776" i="4"/>
  <c r="G776" i="4"/>
  <c r="G957" i="4"/>
  <c r="I957" i="4"/>
  <c r="I113" i="4"/>
  <c r="G113" i="4"/>
  <c r="G958" i="4" s="1"/>
  <c r="G959" i="4" s="1"/>
  <c r="G960" i="4" s="1"/>
  <c r="G307" i="4"/>
  <c r="I307" i="4"/>
  <c r="I482" i="4"/>
  <c r="G482" i="4"/>
  <c r="G675" i="4"/>
  <c r="I675" i="4"/>
  <c r="I861" i="4"/>
  <c r="G861" i="4"/>
  <c r="C958" i="4"/>
  <c r="I958" i="4"/>
  <c r="I959" i="4" s="1"/>
  <c r="G955" i="3"/>
  <c r="G956" i="3" s="1"/>
  <c r="G957" i="3" s="1"/>
  <c r="F955" i="3"/>
  <c r="F956" i="3" s="1"/>
  <c r="F957" i="3" s="1"/>
  <c r="J955" i="3"/>
  <c r="J956" i="3" s="1"/>
  <c r="C955" i="3"/>
  <c r="H955" i="3"/>
  <c r="H956" i="3" s="1"/>
  <c r="H957" i="3" s="1"/>
  <c r="C315" i="2"/>
  <c r="H314" i="2"/>
  <c r="G314" i="2"/>
  <c r="F314" i="2"/>
  <c r="E314" i="2"/>
  <c r="D314" i="2"/>
  <c r="H306" i="2"/>
  <c r="G306" i="2"/>
  <c r="F306" i="2"/>
  <c r="E306" i="2"/>
  <c r="D306" i="2"/>
  <c r="H298" i="2"/>
  <c r="G298" i="2"/>
  <c r="F298" i="2"/>
  <c r="F315" i="2" s="1"/>
  <c r="E298" i="2"/>
  <c r="D298" i="2"/>
  <c r="H294" i="2"/>
  <c r="H315" i="2" s="1"/>
  <c r="G294" i="2"/>
  <c r="G315" i="2" s="1"/>
  <c r="F294" i="2"/>
  <c r="E294" i="2"/>
  <c r="E315" i="2" s="1"/>
  <c r="D294" i="2"/>
  <c r="D315" i="2" s="1"/>
  <c r="C284" i="2"/>
  <c r="H283" i="2"/>
  <c r="G283" i="2"/>
  <c r="F283" i="2"/>
  <c r="E283" i="2"/>
  <c r="D283" i="2"/>
  <c r="H274" i="2"/>
  <c r="G274" i="2"/>
  <c r="F274" i="2"/>
  <c r="E274" i="2"/>
  <c r="D274" i="2"/>
  <c r="H267" i="2"/>
  <c r="H284" i="2" s="1"/>
  <c r="G267" i="2"/>
  <c r="F267" i="2"/>
  <c r="E267" i="2"/>
  <c r="D267" i="2"/>
  <c r="D284" i="2" s="1"/>
  <c r="H263" i="2"/>
  <c r="G263" i="2"/>
  <c r="G284" i="2" s="1"/>
  <c r="F263" i="2"/>
  <c r="F284" i="2" s="1"/>
  <c r="E263" i="2"/>
  <c r="E284" i="2" s="1"/>
  <c r="D263" i="2"/>
  <c r="C253" i="2"/>
  <c r="H252" i="2"/>
  <c r="G252" i="2"/>
  <c r="F252" i="2"/>
  <c r="E252" i="2"/>
  <c r="D252" i="2"/>
  <c r="H244" i="2"/>
  <c r="G244" i="2"/>
  <c r="F244" i="2"/>
  <c r="E244" i="2"/>
  <c r="D244" i="2"/>
  <c r="H237" i="2"/>
  <c r="G237" i="2"/>
  <c r="F237" i="2"/>
  <c r="F253" i="2" s="1"/>
  <c r="E237" i="2"/>
  <c r="D237" i="2"/>
  <c r="H233" i="2"/>
  <c r="H253" i="2" s="1"/>
  <c r="G233" i="2"/>
  <c r="G253" i="2" s="1"/>
  <c r="F233" i="2"/>
  <c r="E233" i="2"/>
  <c r="E253" i="2" s="1"/>
  <c r="D233" i="2"/>
  <c r="D253" i="2" s="1"/>
  <c r="C223" i="2"/>
  <c r="H222" i="2"/>
  <c r="G222" i="2"/>
  <c r="F222" i="2"/>
  <c r="E222" i="2"/>
  <c r="D222" i="2"/>
  <c r="H213" i="2"/>
  <c r="G213" i="2"/>
  <c r="F213" i="2"/>
  <c r="E213" i="2"/>
  <c r="D213" i="2"/>
  <c r="H206" i="2"/>
  <c r="H223" i="2" s="1"/>
  <c r="G206" i="2"/>
  <c r="F206" i="2"/>
  <c r="E206" i="2"/>
  <c r="D206" i="2"/>
  <c r="D223" i="2" s="1"/>
  <c r="H202" i="2"/>
  <c r="G202" i="2"/>
  <c r="G223" i="2" s="1"/>
  <c r="F202" i="2"/>
  <c r="F223" i="2" s="1"/>
  <c r="E202" i="2"/>
  <c r="E223" i="2" s="1"/>
  <c r="D202" i="2"/>
  <c r="C192" i="2"/>
  <c r="H191" i="2"/>
  <c r="G191" i="2"/>
  <c r="F191" i="2"/>
  <c r="E191" i="2"/>
  <c r="D191" i="2"/>
  <c r="H183" i="2"/>
  <c r="G183" i="2"/>
  <c r="F183" i="2"/>
  <c r="E183" i="2"/>
  <c r="D183" i="2"/>
  <c r="H175" i="2"/>
  <c r="G175" i="2"/>
  <c r="G192" i="2" s="1"/>
  <c r="F175" i="2"/>
  <c r="F192" i="2" s="1"/>
  <c r="E175" i="2"/>
  <c r="D175" i="2"/>
  <c r="C175" i="2"/>
  <c r="H171" i="2"/>
  <c r="H192" i="2" s="1"/>
  <c r="G171" i="2"/>
  <c r="F171" i="2"/>
  <c r="E171" i="2"/>
  <c r="E192" i="2" s="1"/>
  <c r="D171" i="2"/>
  <c r="D192" i="2" s="1"/>
  <c r="C161" i="2"/>
  <c r="H160" i="2"/>
  <c r="G160" i="2"/>
  <c r="F160" i="2"/>
  <c r="E160" i="2"/>
  <c r="D160" i="2"/>
  <c r="H151" i="2"/>
  <c r="G151" i="2"/>
  <c r="F151" i="2"/>
  <c r="E151" i="2"/>
  <c r="D151" i="2"/>
  <c r="H143" i="2"/>
  <c r="G143" i="2"/>
  <c r="F143" i="2"/>
  <c r="E143" i="2"/>
  <c r="E161" i="2" s="1"/>
  <c r="D143" i="2"/>
  <c r="H139" i="2"/>
  <c r="H161" i="2" s="1"/>
  <c r="G139" i="2"/>
  <c r="G161" i="2" s="1"/>
  <c r="F139" i="2"/>
  <c r="F161" i="2" s="1"/>
  <c r="E139" i="2"/>
  <c r="D139" i="2"/>
  <c r="D161" i="2" s="1"/>
  <c r="C129" i="2"/>
  <c r="H128" i="2"/>
  <c r="G128" i="2"/>
  <c r="F128" i="2"/>
  <c r="E128" i="2"/>
  <c r="D128" i="2"/>
  <c r="H119" i="2"/>
  <c r="G119" i="2"/>
  <c r="F119" i="2"/>
  <c r="E119" i="2"/>
  <c r="D119" i="2"/>
  <c r="H112" i="2"/>
  <c r="G112" i="2"/>
  <c r="G129" i="2" s="1"/>
  <c r="F112" i="2"/>
  <c r="E112" i="2"/>
  <c r="D112" i="2"/>
  <c r="H108" i="2"/>
  <c r="H129" i="2" s="1"/>
  <c r="G108" i="2"/>
  <c r="F108" i="2"/>
  <c r="F129" i="2" s="1"/>
  <c r="E108" i="2"/>
  <c r="E129" i="2" s="1"/>
  <c r="D108" i="2"/>
  <c r="D129" i="2" s="1"/>
  <c r="H97" i="2"/>
  <c r="G97" i="2"/>
  <c r="F97" i="2"/>
  <c r="E97" i="2"/>
  <c r="D97" i="2"/>
  <c r="H90" i="2"/>
  <c r="G90" i="2"/>
  <c r="F90" i="2"/>
  <c r="E90" i="2"/>
  <c r="D90" i="2"/>
  <c r="H82" i="2"/>
  <c r="G82" i="2"/>
  <c r="F82" i="2"/>
  <c r="F98" i="2" s="1"/>
  <c r="E82" i="2"/>
  <c r="E98" i="2" s="1"/>
  <c r="D82" i="2"/>
  <c r="C82" i="2"/>
  <c r="C98" i="2" s="1"/>
  <c r="H78" i="2"/>
  <c r="H98" i="2" s="1"/>
  <c r="G78" i="2"/>
  <c r="G98" i="2" s="1"/>
  <c r="F78" i="2"/>
  <c r="E78" i="2"/>
  <c r="D78" i="2"/>
  <c r="D98" i="2" s="1"/>
  <c r="C68" i="2"/>
  <c r="H67" i="2"/>
  <c r="G67" i="2"/>
  <c r="F67" i="2"/>
  <c r="E67" i="2"/>
  <c r="D67" i="2"/>
  <c r="H58" i="2"/>
  <c r="G58" i="2"/>
  <c r="F58" i="2"/>
  <c r="E58" i="2"/>
  <c r="D58" i="2"/>
  <c r="H50" i="2"/>
  <c r="H68" i="2" s="1"/>
  <c r="G50" i="2"/>
  <c r="F50" i="2"/>
  <c r="E50" i="2"/>
  <c r="D50" i="2"/>
  <c r="D68" i="2" s="1"/>
  <c r="H46" i="2"/>
  <c r="G46" i="2"/>
  <c r="G68" i="2" s="1"/>
  <c r="F46" i="2"/>
  <c r="F68" i="2" s="1"/>
  <c r="E46" i="2"/>
  <c r="E68" i="2" s="1"/>
  <c r="D46" i="2"/>
  <c r="C36" i="2"/>
  <c r="H35" i="2"/>
  <c r="G35" i="2"/>
  <c r="F35" i="2"/>
  <c r="E35" i="2"/>
  <c r="D35" i="2"/>
  <c r="H27" i="2"/>
  <c r="G27" i="2"/>
  <c r="F27" i="2"/>
  <c r="E27" i="2"/>
  <c r="D27" i="2"/>
  <c r="H19" i="2"/>
  <c r="G19" i="2"/>
  <c r="F19" i="2"/>
  <c r="F36" i="2" s="1"/>
  <c r="E19" i="2"/>
  <c r="D19" i="2"/>
  <c r="H15" i="2"/>
  <c r="H36" i="2" s="1"/>
  <c r="G15" i="2"/>
  <c r="G36" i="2" s="1"/>
  <c r="F15" i="2"/>
  <c r="E15" i="2"/>
  <c r="E36" i="2" s="1"/>
  <c r="E316" i="2" s="1"/>
  <c r="E317" i="2" s="1"/>
  <c r="E318" i="2" s="1"/>
  <c r="D15" i="2"/>
  <c r="D36" i="2" s="1"/>
  <c r="I960" i="4" l="1"/>
  <c r="I957" i="3"/>
  <c r="H958" i="3" s="1"/>
  <c r="F958" i="3"/>
  <c r="G316" i="2"/>
  <c r="G317" i="2" s="1"/>
  <c r="F316" i="2"/>
  <c r="F317" i="2" s="1"/>
  <c r="F318" i="2" s="1"/>
  <c r="D316" i="2"/>
  <c r="D317" i="2" s="1"/>
  <c r="D318" i="2" s="1"/>
  <c r="H316" i="2"/>
  <c r="H317" i="2" s="1"/>
  <c r="C316" i="2"/>
  <c r="H961" i="4" l="1"/>
  <c r="F961" i="4"/>
  <c r="G961" i="4"/>
  <c r="G958" i="3"/>
  <c r="I958" i="3" s="1"/>
  <c r="G318" i="2"/>
  <c r="E319" i="2" s="1"/>
  <c r="I961" i="4" l="1"/>
  <c r="D319" i="2"/>
  <c r="F319" i="2"/>
  <c r="G319" i="2" l="1"/>
  <c r="H314" i="1" l="1"/>
  <c r="G314" i="1"/>
  <c r="F314" i="1"/>
  <c r="E314" i="1"/>
  <c r="D314" i="1"/>
  <c r="H306" i="1"/>
  <c r="G306" i="1"/>
  <c r="F306" i="1"/>
  <c r="E306" i="1"/>
  <c r="D306" i="1"/>
  <c r="H298" i="1"/>
  <c r="G298" i="1"/>
  <c r="F298" i="1"/>
  <c r="F315" i="1" s="1"/>
  <c r="E298" i="1"/>
  <c r="D298" i="1"/>
  <c r="C298" i="1"/>
  <c r="C315" i="1" s="1"/>
  <c r="H294" i="1"/>
  <c r="G294" i="1"/>
  <c r="F294" i="1"/>
  <c r="E294" i="1"/>
  <c r="D294" i="1"/>
  <c r="H284" i="1"/>
  <c r="G284" i="1"/>
  <c r="F284" i="1"/>
  <c r="E284" i="1"/>
  <c r="D284" i="1"/>
  <c r="H275" i="1"/>
  <c r="G275" i="1"/>
  <c r="F275" i="1"/>
  <c r="E275" i="1"/>
  <c r="D275" i="1"/>
  <c r="H268" i="1"/>
  <c r="G268" i="1"/>
  <c r="F268" i="1"/>
  <c r="F285" i="1" s="1"/>
  <c r="E268" i="1"/>
  <c r="D268" i="1"/>
  <c r="C268" i="1"/>
  <c r="C285" i="1" s="1"/>
  <c r="H264" i="1"/>
  <c r="H285" i="1" s="1"/>
  <c r="G264" i="1"/>
  <c r="F264" i="1"/>
  <c r="E264" i="1"/>
  <c r="D264" i="1"/>
  <c r="D285" i="1" s="1"/>
  <c r="H254" i="1"/>
  <c r="G254" i="1"/>
  <c r="F254" i="1"/>
  <c r="E254" i="1"/>
  <c r="D254" i="1"/>
  <c r="H246" i="1"/>
  <c r="G246" i="1"/>
  <c r="F246" i="1"/>
  <c r="E246" i="1"/>
  <c r="D246" i="1"/>
  <c r="H239" i="1"/>
  <c r="H255" i="1" s="1"/>
  <c r="G239" i="1"/>
  <c r="F239" i="1"/>
  <c r="E239" i="1"/>
  <c r="D239" i="1"/>
  <c r="D255" i="1" s="1"/>
  <c r="C239" i="1"/>
  <c r="C255" i="1" s="1"/>
  <c r="H235" i="1"/>
  <c r="G235" i="1"/>
  <c r="F235" i="1"/>
  <c r="E235" i="1"/>
  <c r="D235" i="1"/>
  <c r="H225" i="1"/>
  <c r="G225" i="1"/>
  <c r="F225" i="1"/>
  <c r="E225" i="1"/>
  <c r="D225" i="1"/>
  <c r="H216" i="1"/>
  <c r="G216" i="1"/>
  <c r="F216" i="1"/>
  <c r="E216" i="1"/>
  <c r="D216" i="1"/>
  <c r="H209" i="1"/>
  <c r="H226" i="1" s="1"/>
  <c r="G209" i="1"/>
  <c r="F209" i="1"/>
  <c r="E209" i="1"/>
  <c r="D209" i="1"/>
  <c r="D226" i="1" s="1"/>
  <c r="C209" i="1"/>
  <c r="C226" i="1" s="1"/>
  <c r="H205" i="1"/>
  <c r="G205" i="1"/>
  <c r="F205" i="1"/>
  <c r="F226" i="1" s="1"/>
  <c r="E205" i="1"/>
  <c r="D205" i="1"/>
  <c r="H194" i="1"/>
  <c r="G194" i="1"/>
  <c r="F194" i="1"/>
  <c r="E194" i="1"/>
  <c r="D194" i="1"/>
  <c r="H186" i="1"/>
  <c r="G186" i="1"/>
  <c r="F186" i="1"/>
  <c r="E186" i="1"/>
  <c r="D186" i="1"/>
  <c r="H178" i="1"/>
  <c r="G178" i="1"/>
  <c r="F178" i="1"/>
  <c r="F195" i="1" s="1"/>
  <c r="E178" i="1"/>
  <c r="D178" i="1"/>
  <c r="C178" i="1"/>
  <c r="C195" i="1" s="1"/>
  <c r="H174" i="1"/>
  <c r="G174" i="1"/>
  <c r="F174" i="1"/>
  <c r="E174" i="1"/>
  <c r="D174" i="1"/>
  <c r="H163" i="1"/>
  <c r="G163" i="1"/>
  <c r="F163" i="1"/>
  <c r="E163" i="1"/>
  <c r="D163" i="1"/>
  <c r="H154" i="1"/>
  <c r="G154" i="1"/>
  <c r="F154" i="1"/>
  <c r="E154" i="1"/>
  <c r="D154" i="1"/>
  <c r="H146" i="1"/>
  <c r="G146" i="1"/>
  <c r="F146" i="1"/>
  <c r="F164" i="1" s="1"/>
  <c r="E146" i="1"/>
  <c r="D146" i="1"/>
  <c r="C146" i="1"/>
  <c r="C164" i="1" s="1"/>
  <c r="H142" i="1"/>
  <c r="H164" i="1" s="1"/>
  <c r="G142" i="1"/>
  <c r="F142" i="1"/>
  <c r="E142" i="1"/>
  <c r="D142" i="1"/>
  <c r="D164" i="1" s="1"/>
  <c r="H130" i="1"/>
  <c r="G130" i="1"/>
  <c r="F130" i="1"/>
  <c r="E130" i="1"/>
  <c r="D130" i="1"/>
  <c r="H121" i="1"/>
  <c r="G121" i="1"/>
  <c r="F121" i="1"/>
  <c r="E121" i="1"/>
  <c r="D121" i="1"/>
  <c r="H114" i="1"/>
  <c r="H131" i="1" s="1"/>
  <c r="G114" i="1"/>
  <c r="F114" i="1"/>
  <c r="E114" i="1"/>
  <c r="D114" i="1"/>
  <c r="D131" i="1" s="1"/>
  <c r="C114" i="1"/>
  <c r="C131" i="1" s="1"/>
  <c r="H110" i="1"/>
  <c r="G110" i="1"/>
  <c r="F110" i="1"/>
  <c r="E110" i="1"/>
  <c r="D110" i="1"/>
  <c r="H99" i="1"/>
  <c r="G99" i="1"/>
  <c r="F99" i="1"/>
  <c r="E99" i="1"/>
  <c r="D99" i="1"/>
  <c r="H92" i="1"/>
  <c r="G92" i="1"/>
  <c r="F92" i="1"/>
  <c r="E92" i="1"/>
  <c r="D92" i="1"/>
  <c r="H84" i="1"/>
  <c r="H100" i="1" s="1"/>
  <c r="G84" i="1"/>
  <c r="F84" i="1"/>
  <c r="E84" i="1"/>
  <c r="D84" i="1"/>
  <c r="D100" i="1" s="1"/>
  <c r="C84" i="1"/>
  <c r="C100" i="1" s="1"/>
  <c r="H80" i="1"/>
  <c r="G80" i="1"/>
  <c r="F80" i="1"/>
  <c r="F100" i="1" s="1"/>
  <c r="E80" i="1"/>
  <c r="D80" i="1"/>
  <c r="H69" i="1"/>
  <c r="G69" i="1"/>
  <c r="F69" i="1"/>
  <c r="E69" i="1"/>
  <c r="D69" i="1"/>
  <c r="H60" i="1"/>
  <c r="G60" i="1"/>
  <c r="F60" i="1"/>
  <c r="E60" i="1"/>
  <c r="D60" i="1"/>
  <c r="H52" i="1"/>
  <c r="G52" i="1"/>
  <c r="F52" i="1"/>
  <c r="F70" i="1" s="1"/>
  <c r="E52" i="1"/>
  <c r="D52" i="1"/>
  <c r="C52" i="1"/>
  <c r="C70" i="1" s="1"/>
  <c r="H48" i="1"/>
  <c r="G48" i="1"/>
  <c r="F48" i="1"/>
  <c r="E48" i="1"/>
  <c r="D48" i="1"/>
  <c r="H37" i="1"/>
  <c r="G37" i="1"/>
  <c r="F37" i="1"/>
  <c r="E37" i="1"/>
  <c r="D37" i="1"/>
  <c r="H29" i="1"/>
  <c r="G29" i="1"/>
  <c r="F29" i="1"/>
  <c r="E29" i="1"/>
  <c r="D29" i="1"/>
  <c r="H21" i="1"/>
  <c r="G21" i="1"/>
  <c r="F21" i="1"/>
  <c r="F38" i="1" s="1"/>
  <c r="E21" i="1"/>
  <c r="D21" i="1"/>
  <c r="C21" i="1"/>
  <c r="C38" i="1" s="1"/>
  <c r="H17" i="1"/>
  <c r="H38" i="1" s="1"/>
  <c r="G17" i="1"/>
  <c r="F17" i="1"/>
  <c r="E17" i="1"/>
  <c r="D17" i="1"/>
  <c r="D38" i="1" s="1"/>
  <c r="H316" i="1" l="1"/>
  <c r="H317" i="1" s="1"/>
  <c r="D70" i="1"/>
  <c r="H70" i="1"/>
  <c r="F131" i="1"/>
  <c r="F316" i="1" s="1"/>
  <c r="F317" i="1" s="1"/>
  <c r="F318" i="1" s="1"/>
  <c r="D195" i="1"/>
  <c r="H195" i="1"/>
  <c r="F255" i="1"/>
  <c r="D315" i="1"/>
  <c r="D316" i="1" s="1"/>
  <c r="D317" i="1" s="1"/>
  <c r="D318" i="1" s="1"/>
  <c r="H315" i="1"/>
  <c r="E70" i="1"/>
  <c r="G70" i="1"/>
  <c r="G131" i="1"/>
  <c r="E131" i="1"/>
  <c r="E195" i="1"/>
  <c r="G195" i="1"/>
  <c r="G255" i="1"/>
  <c r="E255" i="1"/>
  <c r="E315" i="1"/>
  <c r="G315" i="1"/>
  <c r="G38" i="1"/>
  <c r="G316" i="1" s="1"/>
  <c r="G317" i="1" s="1"/>
  <c r="E38" i="1"/>
  <c r="E100" i="1"/>
  <c r="G100" i="1"/>
  <c r="G164" i="1"/>
  <c r="E164" i="1"/>
  <c r="E226" i="1"/>
  <c r="G226" i="1"/>
  <c r="G285" i="1"/>
  <c r="E285" i="1"/>
  <c r="C316" i="1"/>
  <c r="E316" i="1"/>
  <c r="E317" i="1" s="1"/>
  <c r="E318" i="1" s="1"/>
  <c r="G318" i="1" l="1"/>
  <c r="F319" i="1" l="1"/>
  <c r="D319" i="1"/>
  <c r="G319" i="1" s="1"/>
  <c r="E319" i="1"/>
</calcChain>
</file>

<file path=xl/sharedStrings.xml><?xml version="1.0" encoding="utf-8"?>
<sst xmlns="http://schemas.openxmlformats.org/spreadsheetml/2006/main" count="3903" uniqueCount="419">
  <si>
    <t xml:space="preserve">     "Утверждаю"</t>
  </si>
  <si>
    <t xml:space="preserve">       Руководитель дошкольной образовательной</t>
  </si>
  <si>
    <t xml:space="preserve">       организации</t>
  </si>
  <si>
    <t>Примерное 10-дневное меню</t>
  </si>
  <si>
    <t>для организации питания детей в дошкольных образовательных учреждениях</t>
  </si>
  <si>
    <t xml:space="preserve"> от 3 до 7 лет</t>
  </si>
  <si>
    <t>День 1 - ый</t>
  </si>
  <si>
    <t xml:space="preserve">Прием пищи   </t>
  </si>
  <si>
    <t>Выход блюда</t>
  </si>
  <si>
    <t>Пищевые   вещества (г)</t>
  </si>
  <si>
    <t>Энергетическая</t>
  </si>
  <si>
    <t>Витамин</t>
  </si>
  <si>
    <t>№ рецептуры</t>
  </si>
  <si>
    <t>Наименование блюд</t>
  </si>
  <si>
    <t xml:space="preserve">ценность </t>
  </si>
  <si>
    <t>белки</t>
  </si>
  <si>
    <t>жиры</t>
  </si>
  <si>
    <t>угл-ды</t>
  </si>
  <si>
    <t>Ккал</t>
  </si>
  <si>
    <t>С</t>
  </si>
  <si>
    <t>ЗАВТРАК</t>
  </si>
  <si>
    <t>Каша манная молочная  с маслом</t>
  </si>
  <si>
    <t>200/5</t>
  </si>
  <si>
    <t>ТТК №4</t>
  </si>
  <si>
    <t xml:space="preserve">Чай с сахаром </t>
  </si>
  <si>
    <t>180/5</t>
  </si>
  <si>
    <t>№ 411 Дели2016</t>
  </si>
  <si>
    <t>Бутерброд  с маслом сливочным</t>
  </si>
  <si>
    <t>30/5</t>
  </si>
  <si>
    <t>№1 Дели2010</t>
  </si>
  <si>
    <t>Итого:</t>
  </si>
  <si>
    <t>2 - ой ЗАВТРАК</t>
  </si>
  <si>
    <t>Сок</t>
  </si>
  <si>
    <t>№418Дели2016</t>
  </si>
  <si>
    <t>абрикосовый</t>
  </si>
  <si>
    <t>ОБЕД</t>
  </si>
  <si>
    <t xml:space="preserve">Салат из свеклы </t>
  </si>
  <si>
    <t>60</t>
  </si>
  <si>
    <t>№34, Дели2016</t>
  </si>
  <si>
    <t>Рассольник "Домашний"с курицей и сметаной</t>
  </si>
  <si>
    <t>200/15/5</t>
  </si>
  <si>
    <t>№81 Дели 2016</t>
  </si>
  <si>
    <t xml:space="preserve">Котлеты рубленые из  говядины </t>
  </si>
  <si>
    <t>70/3</t>
  </si>
  <si>
    <t>№299 Дели2016</t>
  </si>
  <si>
    <t>Макароны отварные</t>
  </si>
  <si>
    <t>№218 Дели 2016</t>
  </si>
  <si>
    <t>Компот из сухофруктов</t>
  </si>
  <si>
    <t>№394Дели2016</t>
  </si>
  <si>
    <t>Хлеб сельский</t>
  </si>
  <si>
    <t>ПОЛДНИК</t>
  </si>
  <si>
    <t>Молоко кипяченое</t>
  </si>
  <si>
    <t>№419 Дели2016</t>
  </si>
  <si>
    <t>Пирожок печёный с картофелем</t>
  </si>
  <si>
    <t>№437 Дели2016</t>
  </si>
  <si>
    <t>Котлеты рубленые из рыбы</t>
  </si>
  <si>
    <t>ТТК 4Д</t>
  </si>
  <si>
    <t>Рис отварной с овощами</t>
  </si>
  <si>
    <t>№334 Дели2016</t>
  </si>
  <si>
    <t>Чай с сахаром</t>
  </si>
  <si>
    <t>120/3</t>
  </si>
  <si>
    <t>№411Дели2016</t>
  </si>
  <si>
    <t>Хлеб пшеничный 1с</t>
  </si>
  <si>
    <t>ВСЕГО:</t>
  </si>
  <si>
    <t>День 2- ой</t>
  </si>
  <si>
    <t>Каша "Дружба" молочная с маслом</t>
  </si>
  <si>
    <t>ТТК №7</t>
  </si>
  <si>
    <t>Какао с  молоком</t>
  </si>
  <si>
    <t>№397 Дели2010</t>
  </si>
  <si>
    <t>Бутерброд с сыром, маслом</t>
  </si>
  <si>
    <t>30/7/5</t>
  </si>
  <si>
    <t>№3 Дели2010</t>
  </si>
  <si>
    <t>Фрукты свежие</t>
  </si>
  <si>
    <t>№ 368 Дели 2010</t>
  </si>
  <si>
    <t>апельсин</t>
  </si>
  <si>
    <t>Салат витаминный</t>
  </si>
  <si>
    <t>№15 Партнер 2009</t>
  </si>
  <si>
    <t>Свекольник на мб, со сметаной</t>
  </si>
  <si>
    <t>200/6</t>
  </si>
  <si>
    <t>№35,сб Пермь2001</t>
  </si>
  <si>
    <t>Гуляш  из отварной говядины</t>
  </si>
  <si>
    <t>45/45</t>
  </si>
  <si>
    <t>№141,сб.диет2002</t>
  </si>
  <si>
    <t>Каша гречневая вязкая</t>
  </si>
  <si>
    <t>№182,Дели 2016</t>
  </si>
  <si>
    <t>Кисель</t>
  </si>
  <si>
    <t>№284Партнер2014</t>
  </si>
  <si>
    <t>Кондитерские изделия</t>
  </si>
  <si>
    <t>(вафли)</t>
  </si>
  <si>
    <t>Ряженка</t>
  </si>
  <si>
    <t>№401 Дели2010</t>
  </si>
  <si>
    <t xml:space="preserve">Салат из моркови </t>
  </si>
  <si>
    <t>№42 Дели2016г</t>
  </si>
  <si>
    <t>Суфле из творога с молоком сгущенным</t>
  </si>
  <si>
    <t>150/20</t>
  </si>
  <si>
    <t>№365сбшк2004</t>
  </si>
  <si>
    <t>Чай с сахаром и лимоном</t>
  </si>
  <si>
    <t>120/3/3</t>
  </si>
  <si>
    <t>№393Дели2010</t>
  </si>
  <si>
    <t>День 3 - ий</t>
  </si>
  <si>
    <t>Каша пшеничная молочная с маслом</t>
  </si>
  <si>
    <t>ТТК №9</t>
  </si>
  <si>
    <t>Чай с молоком,сахаром</t>
  </si>
  <si>
    <t>№ 394 Дели2010</t>
  </si>
  <si>
    <t>яблочно-абрикосовый</t>
  </si>
  <si>
    <t>Салат из капусты с яблоками</t>
  </si>
  <si>
    <t>№7 Партнер 2014</t>
  </si>
  <si>
    <t>Суп вермишелевый с картофелем и мясными фрикадельками</t>
  </si>
  <si>
    <t>200/15</t>
  </si>
  <si>
    <t>№88 Дели 2016</t>
  </si>
  <si>
    <t>Тефтели рыбные с маслом</t>
  </si>
  <si>
    <t>ТТК №1Д</t>
  </si>
  <si>
    <t>Пюре Картофельное</t>
  </si>
  <si>
    <t>№137 Партнер 2014</t>
  </si>
  <si>
    <t>Компот из кураги</t>
  </si>
  <si>
    <t>№394, Дели 2016</t>
  </si>
  <si>
    <t>Катык</t>
  </si>
  <si>
    <t>№401Дели2010</t>
  </si>
  <si>
    <t>Вак-беляш</t>
  </si>
  <si>
    <t>№179 "Партнер"г. Уфа2010</t>
  </si>
  <si>
    <t>Омлет с  сыром</t>
  </si>
  <si>
    <t>№230 Дели2016</t>
  </si>
  <si>
    <t>Напиток из плодов шиповника</t>
  </si>
  <si>
    <t>№417Дели2016</t>
  </si>
  <si>
    <t>День 4 - ый</t>
  </si>
  <si>
    <t>Суп молочный с крупой</t>
  </si>
  <si>
    <t>№101 Дели 2016</t>
  </si>
  <si>
    <t>Кофейный напиток с  молоком</t>
  </si>
  <si>
    <t>№395 Дели2010</t>
  </si>
  <si>
    <t>№ 386 Дели 2016</t>
  </si>
  <si>
    <t>груша</t>
  </si>
  <si>
    <t>Огурцы соленые порционно</t>
  </si>
  <si>
    <t>стр563,сб1996</t>
  </si>
  <si>
    <t>Щи  со свежей капустой, картофелем на м/б с сметаной</t>
  </si>
  <si>
    <t>№73 Дели 2016</t>
  </si>
  <si>
    <t>Жаркое по-домашнему из отварной говядины</t>
  </si>
  <si>
    <t>ТТК №29 Д</t>
  </si>
  <si>
    <t>Компот из замороженных ягод</t>
  </si>
  <si>
    <t>ТТК №12</t>
  </si>
  <si>
    <t>Кефир</t>
  </si>
  <si>
    <t>печенье</t>
  </si>
  <si>
    <t>Салат из моркови с яблоками</t>
  </si>
  <si>
    <t>№41Дели2016</t>
  </si>
  <si>
    <t>Запеканка из творога с крошкой</t>
  </si>
  <si>
    <t>150</t>
  </si>
  <si>
    <t>№ 322 Сб Самара 2013г</t>
  </si>
  <si>
    <t>Чай без сахара</t>
  </si>
  <si>
    <t>ТТК №17</t>
  </si>
  <si>
    <t>День 5 - ый</t>
  </si>
  <si>
    <t>Каша полбяная молочная с маслом</t>
  </si>
  <si>
    <t>ТТК №1</t>
  </si>
  <si>
    <t>вишневый</t>
  </si>
  <si>
    <t>Салат "Пестрый"</t>
  </si>
  <si>
    <t>№31, справ.М2003</t>
  </si>
  <si>
    <t>Суп картофельный с горохом с курицей и гренками</t>
  </si>
  <si>
    <t>200/15/10</t>
  </si>
  <si>
    <t>ТТК№139</t>
  </si>
  <si>
    <t xml:space="preserve">Котлеты рубленые  из  птицы  </t>
  </si>
  <si>
    <t>№322 Дели2016</t>
  </si>
  <si>
    <t>Капуста тушеная (в сметанном соусе)</t>
  </si>
  <si>
    <t>ТТК№53Д</t>
  </si>
  <si>
    <t>Компот из свежих яблок</t>
  </si>
  <si>
    <t>№ 390 Дели 2016</t>
  </si>
  <si>
    <t>(крекер)</t>
  </si>
  <si>
    <t xml:space="preserve">Рыбная "Неженка"  </t>
  </si>
  <si>
    <t>ТТК №30Д</t>
  </si>
  <si>
    <t xml:space="preserve">Картофель тушёный </t>
  </si>
  <si>
    <t>№138 "Партнер"2014</t>
  </si>
  <si>
    <t xml:space="preserve">Чай  с сахаром </t>
  </si>
  <si>
    <t>День 6 - ой</t>
  </si>
  <si>
    <t>яблоко</t>
  </si>
  <si>
    <t>Салат из  свежей капусты</t>
  </si>
  <si>
    <t>№21, Дели 2016</t>
  </si>
  <si>
    <t>Рассольник ленинградский с курицей, со сметаной</t>
  </si>
  <si>
    <t>№82 Дели 2016</t>
  </si>
  <si>
    <t>Котлеты "Аппетитные"</t>
  </si>
  <si>
    <t>ТТК акт к.п.2014</t>
  </si>
  <si>
    <t>Булочка Дорожная</t>
  </si>
  <si>
    <t>№453 Дели 2016</t>
  </si>
  <si>
    <t>Суфле рыбное</t>
  </si>
  <si>
    <t>№284, Дели 2016</t>
  </si>
  <si>
    <t>Рагу из овощей</t>
  </si>
  <si>
    <t>№362 Дели2016</t>
  </si>
  <si>
    <t>День 7 - ой</t>
  </si>
  <si>
    <t>Каша пшенная молочная с маслом</t>
  </si>
  <si>
    <t>ТТК №6</t>
  </si>
  <si>
    <t>персик-банан</t>
  </si>
  <si>
    <t>Борщ  со свежей капустой, картофелем на м/б, со сметаной</t>
  </si>
  <si>
    <t>№63 Дели 2016</t>
  </si>
  <si>
    <t>Плов из  говядины</t>
  </si>
  <si>
    <t>№108"Партнер"2014</t>
  </si>
  <si>
    <t>Запеканка творожная с молоком сгущенным</t>
  </si>
  <si>
    <t>№237 Дели2010</t>
  </si>
  <si>
    <t>День 8 - ой</t>
  </si>
  <si>
    <t>Каша рисовая молочная с маслом</t>
  </si>
  <si>
    <t>ТТК №8</t>
  </si>
  <si>
    <t>банан</t>
  </si>
  <si>
    <t>Суп крестьянский с курицей, сметаной</t>
  </si>
  <si>
    <t>№62"Партнер"2014</t>
  </si>
  <si>
    <t>Запеканка картофельная с мясом</t>
  </si>
  <si>
    <t>№291 Дели2010</t>
  </si>
  <si>
    <t>Пирожок печёный с капустой</t>
  </si>
  <si>
    <t>№172, Партнер 2009</t>
  </si>
  <si>
    <t xml:space="preserve"> </t>
  </si>
  <si>
    <t>Омлет натуральный</t>
  </si>
  <si>
    <t>140/3</t>
  </si>
  <si>
    <t>№229 Дели2016</t>
  </si>
  <si>
    <t>День 9 - ый</t>
  </si>
  <si>
    <t>Суп молочный с вермишелью</t>
  </si>
  <si>
    <t>№100 Дели 2016</t>
  </si>
  <si>
    <t>яблоко-вишня</t>
  </si>
  <si>
    <t xml:space="preserve">Суп рыбный с крупой и картофелем </t>
  </si>
  <si>
    <t>200/30</t>
  </si>
  <si>
    <t>№138, сб шк2004</t>
  </si>
  <si>
    <t>Азу с отварной говядиной</t>
  </si>
  <si>
    <t>ТТК№5Д</t>
  </si>
  <si>
    <t>Пудинг из творога с рисом с молоком сгущенным</t>
  </si>
  <si>
    <t>№ 250 Дели 2016</t>
  </si>
  <si>
    <t>День 10 - ый</t>
  </si>
  <si>
    <t>Каша Геркулесовая молочная с маслом</t>
  </si>
  <si>
    <t>ТТК №5</t>
  </si>
  <si>
    <t>Суп-лапша домашняя с курицей</t>
  </si>
  <si>
    <t>№88Дели2016</t>
  </si>
  <si>
    <t>Биточки рубленые из рыбы</t>
  </si>
  <si>
    <t>ТТК №3</t>
  </si>
  <si>
    <t>Голубцы ленивые в соусе сметанно-томатн.</t>
  </si>
  <si>
    <t>№160,сб Пермь2001</t>
  </si>
  <si>
    <t>ИТОГО за 10 дней:</t>
  </si>
  <si>
    <t>распределение Б,Ж,У от калорийности,%</t>
  </si>
  <si>
    <t>Примечание:</t>
  </si>
  <si>
    <t xml:space="preserve">1. Предусмотренные среднесуточные нормы, утвержденные СанПиН применены с учетом пребывания детей в ДОУ </t>
  </si>
  <si>
    <t>2.При отсутствии каких-либо продуктов, в целях обеспечения полноценного сбалансированного питания, разрешается их замена на равноценные</t>
  </si>
  <si>
    <t>по составу продукты в соответствии с таблицей замены продуктов по белкам и углеводам (Приложение №11)</t>
  </si>
  <si>
    <t xml:space="preserve"> При составлении примерного 10-дневного меню предусмотрен усиленный полдник с включением блюд ужина. </t>
  </si>
  <si>
    <t>3. При разработке меню для дошкольных учреждений (ДОУ) были использованы следующие нормативно - технические документы:</t>
  </si>
  <si>
    <t>3.1 Сборник рецептур блюд и кулинарных изделий для питания детей в дошкольных образовательных</t>
  </si>
  <si>
    <t>учреждений,   Тутельян В.А., МогильныйМ.П.    Москва Дели принт 2010-2016гг.</t>
  </si>
  <si>
    <t xml:space="preserve">3.2 Сборник методических рекомендаций по организации питания детей в учреждениях образования 2013г </t>
  </si>
  <si>
    <t>3.3 Таблица химического состава и калорийности российских продуктов питания</t>
  </si>
  <si>
    <t xml:space="preserve"> Тутельян В.А., Скурихин И.М.    Москва   2007 г.</t>
  </si>
  <si>
    <t>3.4. Справочник рецептур  блюд  для питания детей г. Москвы,выпуск 4,2003</t>
  </si>
  <si>
    <t>3.5. Сборник технологических нормативов, рецептур блюд кулинарных изделий для детского питания, "Партнер", 2010-2014гг.</t>
  </si>
  <si>
    <t>3.6. Сборник технологических нормативов, рецептур блюд и кулинарных изделий для школьных образовательных учреждений, школ -интернатов, детских домов и детскиз оздоровительных учреждений г. Пермь 2001г.</t>
  </si>
  <si>
    <t>3.7. Сборник рецептур блюд и кулинарных изделий для предприятий общественного питания 1996г</t>
  </si>
  <si>
    <t>3.8. Технико-технологические карты</t>
  </si>
  <si>
    <t xml:space="preserve">4. В разработанном меню предусмотрено использование следующего сырья: </t>
  </si>
  <si>
    <t xml:space="preserve">говядина 1 категории упитанности (лопатка, фарш, гуляш п/ф); </t>
  </si>
  <si>
    <t>сельскозозяйственная птица бройлеры потрошенные</t>
  </si>
  <si>
    <t>рыба мороженая крупная или средняя потрошенная без головы (п/ф фарш рыбный)</t>
  </si>
  <si>
    <t>яйца куриные 1 категории, рассчитаны условно  массой нетто 48г</t>
  </si>
  <si>
    <t>огурцы и помидоры свежие парниковые</t>
  </si>
  <si>
    <t>масло сливочное с массовой долей жира 72,5%</t>
  </si>
  <si>
    <t xml:space="preserve">огурцы соленые в банках без уксуса с лимонной кислотой </t>
  </si>
  <si>
    <t>сметана с массовой долей жира 15%</t>
  </si>
  <si>
    <t>кисломолочные продукты, молоко с массовой долей жира 2,5%</t>
  </si>
  <si>
    <t>150/5</t>
  </si>
  <si>
    <t>130/10</t>
  </si>
  <si>
    <t>40/40</t>
  </si>
  <si>
    <t>картофель рассчитан по закладке продуктов с1.01(35% отходы) морковь, свекла рассчитаны с 1.01 (25% отходы)</t>
  </si>
  <si>
    <t xml:space="preserve"> от 1 до 3 лет</t>
  </si>
  <si>
    <t>Каша манная молочная с маслом</t>
  </si>
  <si>
    <t>160/4</t>
  </si>
  <si>
    <t>25/5</t>
  </si>
  <si>
    <t>№399Дели2010</t>
  </si>
  <si>
    <t>150/10/5</t>
  </si>
  <si>
    <t>60/3</t>
  </si>
  <si>
    <t>110</t>
  </si>
  <si>
    <t>100/2,5</t>
  </si>
  <si>
    <t>№397Дели2010</t>
  </si>
  <si>
    <t xml:space="preserve">Бутерброд  с сыром, маслом </t>
  </si>
  <si>
    <t>25/5/5</t>
  </si>
  <si>
    <t>№3Дели2010</t>
  </si>
  <si>
    <t>№35,сб.Пермь2001</t>
  </si>
  <si>
    <t>№365 сбшк 2004</t>
  </si>
  <si>
    <t>100/2,5/2,5</t>
  </si>
  <si>
    <t>Каша  пшеничная молочная с маслом</t>
  </si>
  <si>
    <t>№394Дели2010</t>
  </si>
  <si>
    <t>399Дели2010</t>
  </si>
  <si>
    <t>яблочный</t>
  </si>
  <si>
    <t>Суп вермишелевый с картофелем с мясными фрикадельками</t>
  </si>
  <si>
    <t>150/10</t>
  </si>
  <si>
    <t>50/2</t>
  </si>
  <si>
    <t>165/7</t>
  </si>
  <si>
    <t>№395Дели2010</t>
  </si>
  <si>
    <t xml:space="preserve">Щи  со свежей капустой, картофелем на м/б, со сметаной </t>
  </si>
  <si>
    <t>130</t>
  </si>
  <si>
    <t>160/8,3</t>
  </si>
  <si>
    <t>150/10/10</t>
  </si>
  <si>
    <t>2 НЕДЕЛЯ</t>
  </si>
  <si>
    <t>Салат из свежей капусты</t>
  </si>
  <si>
    <t>ТТК №7Д</t>
  </si>
  <si>
    <t>565</t>
  </si>
  <si>
    <t>Каша пшённая молочная с маслом</t>
  </si>
  <si>
    <t>Борщ  со свежей капустой, картофелем на м/б,со сметаной</t>
  </si>
  <si>
    <t>130/15</t>
  </si>
  <si>
    <t>130/2</t>
  </si>
  <si>
    <t>№100 Дели2016</t>
  </si>
  <si>
    <t>Суп с крупой и картофелем и рыбными фрикадельками</t>
  </si>
  <si>
    <t>Азу из отварной говядиной</t>
  </si>
  <si>
    <t>Каша  геркулесовая молочная с маслом</t>
  </si>
  <si>
    <t>Суп-лапша домашняя с  курицей</t>
  </si>
  <si>
    <t>ТТК №3 Д</t>
  </si>
  <si>
    <t>140/15</t>
  </si>
  <si>
    <t>ИТОГО за 10 дней</t>
  </si>
  <si>
    <t>Кол - во</t>
  </si>
  <si>
    <t xml:space="preserve">   (в гр )</t>
  </si>
  <si>
    <t>брутто</t>
  </si>
  <si>
    <t>нетто</t>
  </si>
  <si>
    <t>Крупа манная</t>
  </si>
  <si>
    <t>Молоко</t>
  </si>
  <si>
    <t>Сахар</t>
  </si>
  <si>
    <t>Соль</t>
  </si>
  <si>
    <t>Масло сливочное</t>
  </si>
  <si>
    <t>Заварка</t>
  </si>
  <si>
    <t>сахар</t>
  </si>
  <si>
    <t>Вода</t>
  </si>
  <si>
    <t>Батон нарезной</t>
  </si>
  <si>
    <t>Свекла</t>
  </si>
  <si>
    <t>Масло растительное</t>
  </si>
  <si>
    <t>цыплята</t>
  </si>
  <si>
    <t>Картофель</t>
  </si>
  <si>
    <t>Капуста свежая</t>
  </si>
  <si>
    <t>огурцы соленые</t>
  </si>
  <si>
    <t>Морковь</t>
  </si>
  <si>
    <t>8</t>
  </si>
  <si>
    <t>Лук репчатый</t>
  </si>
  <si>
    <t>Сметана</t>
  </si>
  <si>
    <t>фарш из говядины</t>
  </si>
  <si>
    <t>Сухари панировочные</t>
  </si>
  <si>
    <t>масса полуфабриката</t>
  </si>
  <si>
    <t>макаронные изделия</t>
  </si>
  <si>
    <t>сухофрукты</t>
  </si>
  <si>
    <t>вода</t>
  </si>
  <si>
    <t>молоко</t>
  </si>
  <si>
    <t>Мука пшеничная</t>
  </si>
  <si>
    <t>Яйцо</t>
  </si>
  <si>
    <t>соль</t>
  </si>
  <si>
    <t>дрожжи сухие</t>
  </si>
  <si>
    <t>масса теста</t>
  </si>
  <si>
    <t>Фарш картофельный с луком</t>
  </si>
  <si>
    <t>масса фарша</t>
  </si>
  <si>
    <t>рыба</t>
  </si>
  <si>
    <t>Крупа рисовая</t>
  </si>
  <si>
    <t>Масса каши</t>
  </si>
  <si>
    <t>Масса припущенной моркови</t>
  </si>
  <si>
    <t>Масса припущенного лука</t>
  </si>
  <si>
    <t>Крупа пшенная</t>
  </si>
  <si>
    <t>Какао-порошок</t>
  </si>
  <si>
    <t>Сыр</t>
  </si>
  <si>
    <t>Яблоки</t>
  </si>
  <si>
    <t>Говядина</t>
  </si>
  <si>
    <t>Масса отварного мяса</t>
  </si>
  <si>
    <t>томат-паста</t>
  </si>
  <si>
    <t>Масса соуса</t>
  </si>
  <si>
    <t>Крупа гречневая</t>
  </si>
  <si>
    <t>Кисель-концентрат</t>
  </si>
  <si>
    <t>ряженка</t>
  </si>
  <si>
    <t>Творог</t>
  </si>
  <si>
    <t>Молоко сгущенное</t>
  </si>
  <si>
    <t>лимон</t>
  </si>
  <si>
    <t>Крупа пшеничная</t>
  </si>
  <si>
    <t>масса стертой капусты</t>
  </si>
  <si>
    <t>Фарш из говядины</t>
  </si>
  <si>
    <t>Вода для фарша</t>
  </si>
  <si>
    <t>Масса полуфабриката</t>
  </si>
  <si>
    <t>Макаронные изделия</t>
  </si>
  <si>
    <t>хлеб пшеничный 1с</t>
  </si>
  <si>
    <t>курага</t>
  </si>
  <si>
    <t>катык</t>
  </si>
  <si>
    <t>мука пшеничная</t>
  </si>
  <si>
    <t>Масса теста</t>
  </si>
  <si>
    <t>шиповник</t>
  </si>
  <si>
    <t>Кофейный напиток</t>
  </si>
  <si>
    <t>доб морковь</t>
  </si>
  <si>
    <t>говядина</t>
  </si>
  <si>
    <t>Масса тушеного мяса</t>
  </si>
  <si>
    <t>масса готовых овощей</t>
  </si>
  <si>
    <t>смородина черная заморож</t>
  </si>
  <si>
    <t>кефир</t>
  </si>
  <si>
    <t>масло сливочное</t>
  </si>
  <si>
    <t>Полба</t>
  </si>
  <si>
    <t>свекла</t>
  </si>
  <si>
    <t>Горох</t>
  </si>
  <si>
    <t>гренки</t>
  </si>
  <si>
    <t>Цыплята</t>
  </si>
  <si>
    <t xml:space="preserve">Соль </t>
  </si>
  <si>
    <t>Рыба</t>
  </si>
  <si>
    <t>Крупа перловая</t>
  </si>
  <si>
    <t>Огурцы соленые</t>
  </si>
  <si>
    <t>акт к.п.2014</t>
  </si>
  <si>
    <t>Дрожжи сухие</t>
  </si>
  <si>
    <t>крошка</t>
  </si>
  <si>
    <t>масса отварной рыбы</t>
  </si>
  <si>
    <t>соус молочный</t>
  </si>
  <si>
    <t>масса рагу</t>
  </si>
  <si>
    <t>соус сметанный:</t>
  </si>
  <si>
    <t>масса вареного мяса</t>
  </si>
  <si>
    <t>масса гарнира</t>
  </si>
  <si>
    <t>крупа рисовая</t>
  </si>
  <si>
    <t>сухари панировочные</t>
  </si>
  <si>
    <t>Соус :</t>
  </si>
  <si>
    <t>Соус сметанный</t>
  </si>
  <si>
    <t>масса гот. Капусты</t>
  </si>
  <si>
    <t>лук пассер.</t>
  </si>
  <si>
    <t>масса омлетной смеси</t>
  </si>
  <si>
    <t>№65,Пермь2001</t>
  </si>
  <si>
    <t>лук репчатый</t>
  </si>
  <si>
    <t>масса тушеного мяса</t>
  </si>
  <si>
    <t>Томат-паста</t>
  </si>
  <si>
    <t>Крупа геркулесовая</t>
  </si>
  <si>
    <t>Масса лапши</t>
  </si>
  <si>
    <t>крупа манная</t>
  </si>
  <si>
    <t>масса п/ф</t>
  </si>
  <si>
    <t>10,64</t>
  </si>
  <si>
    <t>крупа пшеничная</t>
  </si>
  <si>
    <t>смородина черная</t>
  </si>
  <si>
    <t>яблоки</t>
  </si>
  <si>
    <t>2 неделя</t>
  </si>
  <si>
    <t>Крупа Геркулесовая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</si>
</sst>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" x14ac:knownFonts="1">
    <font>
      <sz val="11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54">
    <xf numFmtId="0" fontId="0" fillId="0" borderId="0" xfId="0"/>
    <xf numFmtId="2" fontId="1" fillId="0" borderId="0" xfId="0" applyNumberFormat="1" applyFont="1" applyFill="1" applyBorder="1" applyAlignment="1">
      <alignment horizontal="center" wrapText="1"/>
    </xf>
    <xf numFmtId="0" fontId="1" fillId="0" borderId="5" xfId="0" applyFont="1" applyFill="1" applyBorder="1" applyAlignment="1">
      <alignment wrapText="1"/>
    </xf>
    <xf numFmtId="0" fontId="1" fillId="0" borderId="0" xfId="0" applyFont="1" applyFill="1" applyBorder="1" applyAlignment="1">
      <alignment wrapText="1"/>
    </xf>
    <xf numFmtId="0" fontId="1" fillId="0" borderId="7" xfId="0" applyNumberFormat="1" applyFont="1" applyFill="1" applyBorder="1" applyAlignment="1">
      <alignment horizontal="center" wrapText="1"/>
    </xf>
    <xf numFmtId="2" fontId="1" fillId="0" borderId="7" xfId="0" applyNumberFormat="1" applyFont="1" applyFill="1" applyBorder="1" applyAlignment="1">
      <alignment horizontal="center" wrapText="1"/>
    </xf>
    <xf numFmtId="0" fontId="1" fillId="0" borderId="7" xfId="0" applyFont="1" applyFill="1" applyBorder="1" applyAlignment="1">
      <alignment wrapText="1"/>
    </xf>
    <xf numFmtId="49" fontId="1" fillId="0" borderId="7" xfId="0" applyNumberFormat="1" applyFont="1" applyFill="1" applyBorder="1" applyAlignment="1">
      <alignment horizontal="center" wrapText="1"/>
    </xf>
    <xf numFmtId="0" fontId="1" fillId="0" borderId="0" xfId="0" applyFont="1" applyFill="1" applyAlignment="1"/>
    <xf numFmtId="2" fontId="1" fillId="0" borderId="0" xfId="0" applyNumberFormat="1" applyFont="1" applyFill="1" applyAlignment="1">
      <alignment horizontal="center"/>
    </xf>
    <xf numFmtId="2" fontId="1" fillId="0" borderId="0" xfId="0" applyNumberFormat="1" applyFont="1" applyFill="1" applyAlignment="1"/>
    <xf numFmtId="0" fontId="1" fillId="0" borderId="0" xfId="0" applyFont="1" applyFill="1" applyAlignment="1">
      <alignment wrapText="1"/>
    </xf>
    <xf numFmtId="0" fontId="1" fillId="0" borderId="0" xfId="0" applyNumberFormat="1" applyFont="1" applyFill="1" applyAlignment="1">
      <alignment horizontal="center"/>
    </xf>
    <xf numFmtId="0" fontId="1" fillId="0" borderId="0" xfId="0" applyNumberFormat="1" applyFont="1" applyFill="1" applyAlignment="1"/>
    <xf numFmtId="0" fontId="1" fillId="0" borderId="0" xfId="0" applyNumberFormat="1" applyFont="1" applyFill="1" applyAlignment="1">
      <alignment wrapText="1"/>
    </xf>
    <xf numFmtId="2" fontId="1" fillId="0" borderId="0" xfId="0" applyNumberFormat="1" applyFont="1" applyFill="1" applyAlignment="1">
      <alignment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NumberFormat="1" applyFont="1" applyFill="1" applyBorder="1" applyAlignment="1">
      <alignment horizontal="center" vertical="center" wrapText="1"/>
    </xf>
    <xf numFmtId="2" fontId="1" fillId="0" borderId="1" xfId="0" applyNumberFormat="1" applyFont="1" applyFill="1" applyBorder="1" applyAlignment="1">
      <alignment horizontal="center" wrapText="1"/>
    </xf>
    <xf numFmtId="2" fontId="1" fillId="0" borderId="4" xfId="0" applyNumberFormat="1" applyFont="1" applyFill="1" applyBorder="1" applyAlignment="1">
      <alignment horizontal="center" wrapText="1"/>
    </xf>
    <xf numFmtId="2" fontId="1" fillId="0" borderId="2" xfId="0" applyNumberFormat="1" applyFont="1" applyFill="1" applyBorder="1" applyAlignment="1">
      <alignment horizontal="center" wrapText="1"/>
    </xf>
    <xf numFmtId="2" fontId="1" fillId="0" borderId="3" xfId="0" applyNumberFormat="1" applyFont="1" applyFill="1" applyBorder="1" applyAlignment="1">
      <alignment horizontal="left" wrapText="1"/>
    </xf>
    <xf numFmtId="0" fontId="1" fillId="0" borderId="3" xfId="0" applyFont="1" applyFill="1" applyBorder="1" applyAlignment="1">
      <alignment wrapText="1"/>
    </xf>
    <xf numFmtId="0" fontId="1" fillId="0" borderId="5" xfId="0" applyFont="1" applyFill="1" applyBorder="1" applyAlignment="1">
      <alignment horizontal="center" vertical="top" wrapText="1"/>
    </xf>
    <xf numFmtId="0" fontId="1" fillId="0" borderId="6" xfId="0" applyFont="1" applyFill="1" applyBorder="1" applyAlignment="1">
      <alignment horizontal="center" vertical="top" wrapText="1"/>
    </xf>
    <xf numFmtId="0" fontId="1" fillId="0" borderId="7" xfId="0" applyNumberFormat="1" applyFont="1" applyFill="1" applyBorder="1" applyAlignment="1">
      <alignment horizontal="center" vertical="center" wrapText="1"/>
    </xf>
    <xf numFmtId="2" fontId="1" fillId="0" borderId="8" xfId="0" applyNumberFormat="1" applyFont="1" applyFill="1" applyBorder="1" applyAlignment="1">
      <alignment horizontal="center" vertical="top" wrapText="1"/>
    </xf>
    <xf numFmtId="2" fontId="1" fillId="0" borderId="9" xfId="0" applyNumberFormat="1" applyFont="1" applyFill="1" applyBorder="1" applyAlignment="1">
      <alignment horizontal="center" vertical="top" wrapText="1"/>
    </xf>
    <xf numFmtId="2" fontId="1" fillId="0" borderId="0" xfId="0" applyNumberFormat="1" applyFont="1" applyFill="1" applyBorder="1" applyAlignment="1">
      <alignment horizontal="center" vertical="top" wrapText="1"/>
    </xf>
    <xf numFmtId="2" fontId="1" fillId="0" borderId="5" xfId="0" applyNumberFormat="1" applyFont="1" applyFill="1" applyBorder="1" applyAlignment="1">
      <alignment horizontal="center" vertical="top" wrapText="1"/>
    </xf>
    <xf numFmtId="2" fontId="1" fillId="0" borderId="7" xfId="0" applyNumberFormat="1" applyFont="1" applyFill="1" applyBorder="1" applyAlignment="1">
      <alignment wrapText="1"/>
    </xf>
    <xf numFmtId="0" fontId="1" fillId="0" borderId="8" xfId="0" applyFont="1" applyFill="1" applyBorder="1" applyAlignment="1">
      <alignment horizontal="center" vertical="top" wrapText="1"/>
    </xf>
    <xf numFmtId="0" fontId="1" fillId="0" borderId="10" xfId="0" applyFont="1" applyFill="1" applyBorder="1" applyAlignment="1">
      <alignment horizontal="center" vertical="top" wrapText="1"/>
    </xf>
    <xf numFmtId="0" fontId="1" fillId="0" borderId="11" xfId="0" applyNumberFormat="1" applyFont="1" applyFill="1" applyBorder="1" applyAlignment="1">
      <alignment horizontal="center" vertical="center" wrapText="1"/>
    </xf>
    <xf numFmtId="2" fontId="1" fillId="0" borderId="12" xfId="0" applyNumberFormat="1" applyFont="1" applyFill="1" applyBorder="1" applyAlignment="1">
      <alignment horizontal="center" wrapText="1"/>
    </xf>
    <xf numFmtId="2" fontId="1" fillId="0" borderId="13" xfId="0" applyNumberFormat="1" applyFont="1" applyFill="1" applyBorder="1" applyAlignment="1">
      <alignment horizontal="center" wrapText="1"/>
    </xf>
    <xf numFmtId="0" fontId="1" fillId="0" borderId="12" xfId="0" applyFont="1" applyFill="1" applyBorder="1" applyAlignment="1">
      <alignment wrapText="1"/>
    </xf>
    <xf numFmtId="2" fontId="1" fillId="0" borderId="6" xfId="0" applyNumberFormat="1" applyFont="1" applyFill="1" applyBorder="1" applyAlignment="1">
      <alignment wrapText="1"/>
    </xf>
    <xf numFmtId="2" fontId="1" fillId="0" borderId="5" xfId="0" applyNumberFormat="1" applyFont="1" applyFill="1" applyBorder="1" applyAlignment="1">
      <alignment wrapText="1"/>
    </xf>
    <xf numFmtId="0" fontId="1" fillId="0" borderId="5" xfId="0" applyFont="1" applyFill="1" applyBorder="1"/>
    <xf numFmtId="0" fontId="1" fillId="0" borderId="0" xfId="0" applyFont="1" applyFill="1" applyBorder="1"/>
    <xf numFmtId="0" fontId="1" fillId="0" borderId="7" xfId="0" applyNumberFormat="1" applyFont="1" applyFill="1" applyBorder="1" applyAlignment="1">
      <alignment horizontal="center"/>
    </xf>
    <xf numFmtId="2" fontId="1" fillId="0" borderId="5" xfId="0" applyNumberFormat="1" applyFont="1" applyFill="1" applyBorder="1" applyAlignment="1">
      <alignment horizontal="center"/>
    </xf>
    <xf numFmtId="2" fontId="1" fillId="0" borderId="7" xfId="0" applyNumberFormat="1" applyFont="1" applyFill="1" applyBorder="1" applyAlignment="1">
      <alignment horizontal="center"/>
    </xf>
    <xf numFmtId="2" fontId="1" fillId="0" borderId="0" xfId="0" applyNumberFormat="1" applyFont="1" applyFill="1" applyBorder="1" applyAlignment="1">
      <alignment horizontal="center"/>
    </xf>
    <xf numFmtId="0" fontId="1" fillId="0" borderId="13" xfId="0" applyFont="1" applyFill="1" applyBorder="1" applyAlignment="1">
      <alignment wrapText="1"/>
    </xf>
    <xf numFmtId="0" fontId="1" fillId="0" borderId="14" xfId="0" applyFont="1" applyFill="1" applyBorder="1" applyAlignment="1">
      <alignment wrapText="1"/>
    </xf>
    <xf numFmtId="0" fontId="1" fillId="0" borderId="12" xfId="0" applyNumberFormat="1" applyFont="1" applyFill="1" applyBorder="1" applyAlignment="1">
      <alignment horizontal="center" wrapText="1"/>
    </xf>
    <xf numFmtId="0" fontId="1" fillId="0" borderId="1" xfId="0" applyFont="1" applyFill="1" applyBorder="1" applyAlignment="1">
      <alignment wrapText="1"/>
    </xf>
    <xf numFmtId="0" fontId="1" fillId="0" borderId="4" xfId="0" applyFont="1" applyFill="1" applyBorder="1" applyAlignment="1">
      <alignment wrapText="1"/>
    </xf>
    <xf numFmtId="2" fontId="1" fillId="0" borderId="5" xfId="0" applyNumberFormat="1" applyFont="1" applyFill="1" applyBorder="1" applyAlignment="1">
      <alignment horizontal="center" wrapText="1"/>
    </xf>
    <xf numFmtId="0" fontId="1" fillId="0" borderId="7" xfId="0" applyFont="1" applyFill="1" applyBorder="1" applyAlignment="1">
      <alignment horizontal="center" wrapText="1"/>
    </xf>
    <xf numFmtId="0" fontId="1" fillId="0" borderId="3" xfId="0" applyNumberFormat="1" applyFont="1" applyFill="1" applyBorder="1" applyAlignment="1">
      <alignment horizontal="center" wrapText="1"/>
    </xf>
    <xf numFmtId="2" fontId="1" fillId="0" borderId="3" xfId="0" applyNumberFormat="1" applyFont="1" applyFill="1" applyBorder="1" applyAlignment="1">
      <alignment horizontal="center" wrapText="1"/>
    </xf>
    <xf numFmtId="0" fontId="1" fillId="0" borderId="0" xfId="0" applyNumberFormat="1" applyFont="1" applyFill="1" applyBorder="1" applyAlignment="1">
      <alignment horizontal="center" wrapText="1"/>
    </xf>
    <xf numFmtId="0" fontId="1" fillId="0" borderId="5" xfId="0" applyNumberFormat="1" applyFont="1" applyFill="1" applyBorder="1" applyAlignment="1">
      <alignment horizontal="center" wrapText="1"/>
    </xf>
    <xf numFmtId="0" fontId="1" fillId="0" borderId="15" xfId="0" applyFont="1" applyFill="1" applyBorder="1" applyAlignment="1">
      <alignment wrapText="1"/>
    </xf>
    <xf numFmtId="0" fontId="1" fillId="0" borderId="9" xfId="0" applyFont="1" applyFill="1" applyBorder="1" applyAlignment="1">
      <alignment wrapText="1"/>
    </xf>
    <xf numFmtId="0" fontId="1" fillId="0" borderId="11" xfId="0" applyNumberFormat="1" applyFont="1" applyFill="1" applyBorder="1" applyAlignment="1">
      <alignment horizontal="center" wrapText="1"/>
    </xf>
    <xf numFmtId="0" fontId="1" fillId="0" borderId="11" xfId="0" applyFont="1" applyFill="1" applyBorder="1" applyAlignment="1">
      <alignment wrapText="1"/>
    </xf>
    <xf numFmtId="2" fontId="1" fillId="0" borderId="6" xfId="0" applyNumberFormat="1" applyFont="1" applyFill="1" applyBorder="1" applyAlignment="1">
      <alignment horizontal="center" wrapText="1"/>
    </xf>
    <xf numFmtId="0" fontId="1" fillId="0" borderId="13" xfId="0" applyFont="1" applyFill="1" applyBorder="1"/>
    <xf numFmtId="0" fontId="1" fillId="0" borderId="14" xfId="0" applyFont="1" applyFill="1" applyBorder="1"/>
    <xf numFmtId="0" fontId="1" fillId="0" borderId="12" xfId="0" applyNumberFormat="1" applyFont="1" applyFill="1" applyBorder="1" applyAlignment="1">
      <alignment horizontal="center"/>
    </xf>
    <xf numFmtId="2" fontId="1" fillId="0" borderId="13" xfId="0" applyNumberFormat="1" applyFont="1" applyFill="1" applyBorder="1" applyAlignment="1">
      <alignment horizontal="center"/>
    </xf>
    <xf numFmtId="0" fontId="1" fillId="0" borderId="12" xfId="0" applyNumberFormat="1" applyFont="1" applyFill="1" applyBorder="1" applyAlignment="1">
      <alignment horizontal="center" vertical="center" wrapText="1"/>
    </xf>
    <xf numFmtId="2" fontId="1" fillId="0" borderId="12" xfId="0" applyNumberFormat="1" applyFont="1" applyFill="1" applyBorder="1" applyAlignment="1">
      <alignment horizontal="center" vertical="center" wrapText="1"/>
    </xf>
    <xf numFmtId="0" fontId="1" fillId="0" borderId="0" xfId="0" applyNumberFormat="1" applyFont="1" applyFill="1" applyBorder="1" applyAlignment="1">
      <alignment horizontal="right" wrapText="1"/>
    </xf>
    <xf numFmtId="2" fontId="1" fillId="0" borderId="4" xfId="0" applyNumberFormat="1" applyFont="1" applyFill="1" applyBorder="1" applyAlignment="1">
      <alignment wrapText="1"/>
    </xf>
    <xf numFmtId="2" fontId="1" fillId="0" borderId="9" xfId="0" applyNumberFormat="1" applyFont="1" applyFill="1" applyBorder="1" applyAlignment="1">
      <alignment wrapText="1"/>
    </xf>
    <xf numFmtId="2" fontId="1" fillId="0" borderId="1" xfId="0" applyNumberFormat="1" applyFont="1" applyFill="1" applyBorder="1" applyAlignment="1">
      <alignment wrapText="1"/>
    </xf>
    <xf numFmtId="2" fontId="1" fillId="0" borderId="3" xfId="0" applyNumberFormat="1" applyFont="1" applyFill="1" applyBorder="1" applyAlignment="1">
      <alignment wrapText="1"/>
    </xf>
    <xf numFmtId="49" fontId="1" fillId="0" borderId="7" xfId="0" applyNumberFormat="1" applyFont="1" applyFill="1" applyBorder="1" applyAlignment="1">
      <alignment horizontal="center"/>
    </xf>
    <xf numFmtId="2" fontId="1" fillId="0" borderId="7" xfId="0" applyNumberFormat="1" applyFont="1" applyFill="1" applyBorder="1"/>
    <xf numFmtId="2" fontId="1" fillId="0" borderId="0" xfId="0" applyNumberFormat="1" applyFont="1" applyFill="1" applyBorder="1" applyAlignment="1">
      <alignment horizontal="right" wrapText="1"/>
    </xf>
    <xf numFmtId="0" fontId="1" fillId="0" borderId="16" xfId="0" applyFont="1" applyFill="1" applyBorder="1" applyAlignment="1">
      <alignment wrapText="1"/>
    </xf>
    <xf numFmtId="164" fontId="1" fillId="0" borderId="7" xfId="0" applyNumberFormat="1" applyFont="1" applyFill="1" applyBorder="1" applyAlignment="1">
      <alignment horizontal="center" wrapText="1"/>
    </xf>
    <xf numFmtId="164" fontId="1" fillId="0" borderId="0" xfId="0" applyNumberFormat="1" applyFont="1" applyFill="1" applyBorder="1" applyAlignment="1">
      <alignment horizontal="center" wrapText="1"/>
    </xf>
    <xf numFmtId="1" fontId="1" fillId="0" borderId="5" xfId="0" applyNumberFormat="1" applyFont="1" applyFill="1" applyBorder="1" applyAlignment="1">
      <alignment horizontal="center" wrapText="1"/>
    </xf>
    <xf numFmtId="0" fontId="1" fillId="0" borderId="6" xfId="0" applyFont="1" applyFill="1" applyBorder="1" applyAlignment="1">
      <alignment wrapText="1"/>
    </xf>
    <xf numFmtId="0" fontId="1" fillId="0" borderId="6" xfId="0" applyNumberFormat="1" applyFont="1" applyFill="1" applyBorder="1" applyAlignment="1">
      <alignment horizontal="center" wrapText="1"/>
    </xf>
    <xf numFmtId="2" fontId="1" fillId="0" borderId="7" xfId="0" applyNumberFormat="1" applyFont="1" applyFill="1" applyBorder="1" applyAlignment="1">
      <alignment horizontal="left" wrapText="1"/>
    </xf>
    <xf numFmtId="2" fontId="1" fillId="0" borderId="12" xfId="0" applyNumberFormat="1" applyFont="1" applyFill="1" applyBorder="1" applyAlignment="1">
      <alignment horizontal="center"/>
    </xf>
    <xf numFmtId="0" fontId="1" fillId="0" borderId="4" xfId="0" applyNumberFormat="1" applyFont="1" applyFill="1" applyBorder="1" applyAlignment="1">
      <alignment horizontal="right" wrapText="1"/>
    </xf>
    <xf numFmtId="0" fontId="1" fillId="0" borderId="9" xfId="0" applyNumberFormat="1" applyFont="1" applyFill="1" applyBorder="1" applyAlignment="1">
      <alignment wrapText="1"/>
    </xf>
    <xf numFmtId="0" fontId="1" fillId="0" borderId="5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vertical="center" wrapText="1"/>
    </xf>
    <xf numFmtId="0" fontId="1" fillId="0" borderId="1" xfId="0" applyNumberFormat="1" applyFont="1" applyFill="1" applyBorder="1" applyAlignment="1">
      <alignment horizontal="center" wrapText="1"/>
    </xf>
    <xf numFmtId="0" fontId="1" fillId="0" borderId="13" xfId="0" applyNumberFormat="1" applyFont="1" applyFill="1" applyBorder="1" applyAlignment="1">
      <alignment horizontal="center" wrapText="1"/>
    </xf>
    <xf numFmtId="2" fontId="1" fillId="0" borderId="14" xfId="0" applyNumberFormat="1" applyFont="1" applyFill="1" applyBorder="1" applyAlignment="1">
      <alignment horizontal="center" wrapText="1"/>
    </xf>
    <xf numFmtId="0" fontId="1" fillId="0" borderId="0" xfId="0" applyFont="1" applyFill="1"/>
    <xf numFmtId="2" fontId="1" fillId="0" borderId="0" xfId="0" applyNumberFormat="1" applyFont="1" applyFill="1" applyBorder="1" applyAlignment="1">
      <alignment wrapText="1"/>
    </xf>
    <xf numFmtId="0" fontId="1" fillId="0" borderId="7" xfId="0" applyFont="1" applyFill="1" applyBorder="1"/>
    <xf numFmtId="0" fontId="1" fillId="0" borderId="1" xfId="0" applyFont="1" applyFill="1" applyBorder="1"/>
    <xf numFmtId="0" fontId="1" fillId="0" borderId="4" xfId="0" applyFont="1" applyFill="1" applyBorder="1"/>
    <xf numFmtId="49" fontId="1" fillId="0" borderId="3" xfId="0" applyNumberFormat="1" applyFont="1" applyFill="1" applyBorder="1" applyAlignment="1">
      <alignment horizontal="center"/>
    </xf>
    <xf numFmtId="2" fontId="1" fillId="0" borderId="3" xfId="0" applyNumberFormat="1" applyFont="1" applyFill="1" applyBorder="1" applyAlignment="1">
      <alignment horizontal="center"/>
    </xf>
    <xf numFmtId="2" fontId="1" fillId="0" borderId="3" xfId="0" applyNumberFormat="1" applyFont="1" applyFill="1" applyBorder="1"/>
    <xf numFmtId="0" fontId="1" fillId="0" borderId="8" xfId="0" applyFont="1" applyFill="1" applyBorder="1" applyAlignment="1">
      <alignment wrapText="1"/>
    </xf>
    <xf numFmtId="2" fontId="1" fillId="0" borderId="8" xfId="0" applyNumberFormat="1" applyFont="1" applyFill="1" applyBorder="1" applyAlignment="1">
      <alignment horizontal="center" wrapText="1"/>
    </xf>
    <xf numFmtId="2" fontId="1" fillId="0" borderId="17" xfId="0" applyNumberFormat="1" applyFont="1" applyFill="1" applyBorder="1" applyAlignment="1">
      <alignment horizontal="center" wrapText="1"/>
    </xf>
    <xf numFmtId="0" fontId="1" fillId="0" borderId="17" xfId="0" applyFont="1" applyFill="1" applyBorder="1" applyAlignment="1">
      <alignment wrapText="1"/>
    </xf>
    <xf numFmtId="0" fontId="1" fillId="0" borderId="0" xfId="0" applyFont="1" applyFill="1" applyBorder="1" applyAlignment="1"/>
    <xf numFmtId="2" fontId="1" fillId="0" borderId="0" xfId="0" applyNumberFormat="1" applyFont="1" applyFill="1" applyAlignment="1">
      <alignment horizontal="center" wrapText="1"/>
    </xf>
    <xf numFmtId="0" fontId="1" fillId="0" borderId="5" xfId="0" applyFont="1" applyFill="1" applyBorder="1" applyAlignment="1"/>
    <xf numFmtId="0" fontId="1" fillId="0" borderId="0" xfId="0" applyNumberFormat="1" applyFont="1" applyFill="1" applyAlignment="1">
      <alignment horizontal="right"/>
    </xf>
    <xf numFmtId="2" fontId="1" fillId="0" borderId="0" xfId="0" applyNumberFormat="1" applyFont="1" applyFill="1" applyAlignment="1">
      <alignment horizontal="right"/>
    </xf>
    <xf numFmtId="0" fontId="1" fillId="0" borderId="0" xfId="0" applyNumberFormat="1" applyFont="1" applyFill="1" applyBorder="1" applyAlignment="1">
      <alignment horizontal="center"/>
    </xf>
    <xf numFmtId="1" fontId="1" fillId="0" borderId="0" xfId="0" applyNumberFormat="1" applyFont="1" applyFill="1" applyBorder="1" applyAlignment="1">
      <alignment horizontal="center"/>
    </xf>
    <xf numFmtId="164" fontId="1" fillId="0" borderId="7" xfId="0" applyNumberFormat="1" applyFont="1" applyFill="1" applyBorder="1" applyAlignment="1">
      <alignment horizontal="center"/>
    </xf>
    <xf numFmtId="164" fontId="1" fillId="0" borderId="0" xfId="0" applyNumberFormat="1" applyFont="1" applyFill="1" applyBorder="1" applyAlignment="1">
      <alignment horizontal="center"/>
    </xf>
    <xf numFmtId="1" fontId="1" fillId="0" borderId="0" xfId="0" applyNumberFormat="1" applyFont="1" applyFill="1" applyBorder="1" applyAlignment="1">
      <alignment horizontal="right"/>
    </xf>
    <xf numFmtId="0" fontId="1" fillId="0" borderId="3" xfId="0" applyFont="1" applyFill="1" applyBorder="1" applyAlignment="1">
      <alignment horizontal="center" wrapText="1"/>
    </xf>
    <xf numFmtId="0" fontId="1" fillId="0" borderId="12" xfId="0" applyFont="1" applyFill="1" applyBorder="1" applyAlignment="1">
      <alignment horizontal="center" wrapText="1"/>
    </xf>
    <xf numFmtId="164" fontId="1" fillId="0" borderId="5" xfId="0" applyNumberFormat="1" applyFont="1" applyFill="1" applyBorder="1" applyAlignment="1">
      <alignment horizontal="center" wrapText="1"/>
    </xf>
    <xf numFmtId="1" fontId="1" fillId="0" borderId="7" xfId="0" applyNumberFormat="1" applyFont="1" applyFill="1" applyBorder="1" applyAlignment="1">
      <alignment horizontal="center" wrapText="1"/>
    </xf>
    <xf numFmtId="49" fontId="1" fillId="0" borderId="4" xfId="0" applyNumberFormat="1" applyFont="1" applyFill="1" applyBorder="1" applyAlignment="1">
      <alignment horizontal="right" wrapText="1"/>
    </xf>
    <xf numFmtId="49" fontId="1" fillId="0" borderId="3" xfId="0" applyNumberFormat="1" applyFont="1" applyFill="1" applyBorder="1" applyAlignment="1">
      <alignment horizontal="center" wrapText="1"/>
    </xf>
    <xf numFmtId="2" fontId="1" fillId="0" borderId="2" xfId="0" applyNumberFormat="1" applyFont="1" applyFill="1" applyBorder="1" applyAlignment="1">
      <alignment wrapText="1"/>
    </xf>
    <xf numFmtId="49" fontId="1" fillId="0" borderId="0" xfId="0" applyNumberFormat="1" applyFont="1" applyFill="1" applyBorder="1" applyAlignment="1">
      <alignment horizontal="right" wrapText="1"/>
    </xf>
    <xf numFmtId="0" fontId="1" fillId="0" borderId="12" xfId="0" applyFont="1" applyFill="1" applyBorder="1" applyAlignment="1">
      <alignment horizontal="center"/>
    </xf>
    <xf numFmtId="49" fontId="1" fillId="0" borderId="12" xfId="0" applyNumberFormat="1" applyFont="1" applyFill="1" applyBorder="1" applyAlignment="1">
      <alignment horizontal="center" wrapText="1"/>
    </xf>
    <xf numFmtId="2" fontId="1" fillId="0" borderId="11" xfId="0" applyNumberFormat="1" applyFont="1" applyFill="1" applyBorder="1" applyAlignment="1">
      <alignment horizontal="center" wrapText="1"/>
    </xf>
    <xf numFmtId="0" fontId="1" fillId="0" borderId="18" xfId="0" applyFont="1" applyFill="1" applyBorder="1" applyAlignment="1">
      <alignment wrapText="1"/>
    </xf>
    <xf numFmtId="2" fontId="1" fillId="0" borderId="10" xfId="0" applyNumberFormat="1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wrapText="1"/>
    </xf>
    <xf numFmtId="0" fontId="1" fillId="0" borderId="0" xfId="0" applyFont="1" applyFill="1" applyAlignment="1">
      <alignment horizontal="left" wrapText="1"/>
    </xf>
    <xf numFmtId="1" fontId="1" fillId="0" borderId="0" xfId="0" applyNumberFormat="1" applyFont="1" applyFill="1" applyAlignment="1">
      <alignment wrapText="1"/>
    </xf>
    <xf numFmtId="164" fontId="1" fillId="0" borderId="0" xfId="0" applyNumberFormat="1" applyFont="1" applyFill="1" applyAlignment="1">
      <alignment wrapText="1"/>
    </xf>
    <xf numFmtId="2" fontId="1" fillId="0" borderId="0" xfId="0" applyNumberFormat="1" applyFont="1" applyFill="1" applyAlignment="1">
      <alignment horizontal="right" wrapText="1"/>
    </xf>
    <xf numFmtId="1" fontId="1" fillId="0" borderId="0" xfId="0" applyNumberFormat="1" applyFont="1" applyFill="1" applyAlignment="1">
      <alignment horizontal="left" wrapText="1"/>
    </xf>
    <xf numFmtId="0" fontId="1" fillId="0" borderId="0" xfId="0" applyFont="1" applyFill="1" applyAlignment="1">
      <alignment horizontal="left" wrapText="1"/>
    </xf>
    <xf numFmtId="0" fontId="1" fillId="0" borderId="0" xfId="0" applyFont="1" applyFill="1" applyAlignment="1">
      <alignment horizontal="left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NumberFormat="1" applyFont="1" applyFill="1" applyBorder="1" applyAlignment="1">
      <alignment horizontal="center" vertical="center" wrapText="1"/>
    </xf>
    <xf numFmtId="0" fontId="1" fillId="0" borderId="7" xfId="0" applyNumberFormat="1" applyFont="1" applyFill="1" applyBorder="1" applyAlignment="1">
      <alignment horizontal="center" vertical="center" wrapText="1"/>
    </xf>
    <xf numFmtId="0" fontId="1" fillId="0" borderId="11" xfId="0" applyNumberFormat="1" applyFont="1" applyFill="1" applyBorder="1" applyAlignment="1">
      <alignment horizontal="center" vertical="center" wrapText="1"/>
    </xf>
    <xf numFmtId="2" fontId="1" fillId="0" borderId="1" xfId="0" applyNumberFormat="1" applyFont="1" applyFill="1" applyBorder="1" applyAlignment="1">
      <alignment horizontal="center" wrapText="1"/>
    </xf>
    <xf numFmtId="2" fontId="1" fillId="0" borderId="4" xfId="0" applyNumberFormat="1" applyFont="1" applyFill="1" applyBorder="1" applyAlignment="1">
      <alignment horizontal="center" wrapText="1"/>
    </xf>
    <xf numFmtId="2" fontId="1" fillId="0" borderId="2" xfId="0" applyNumberFormat="1" applyFont="1" applyFill="1" applyBorder="1" applyAlignment="1">
      <alignment horizontal="center" wrapText="1"/>
    </xf>
    <xf numFmtId="0" fontId="1" fillId="0" borderId="5" xfId="0" applyFont="1" applyFill="1" applyBorder="1" applyAlignment="1">
      <alignment horizontal="center" vertical="top" wrapText="1"/>
    </xf>
    <xf numFmtId="0" fontId="1" fillId="0" borderId="6" xfId="0" applyFont="1" applyFill="1" applyBorder="1" applyAlignment="1">
      <alignment horizontal="center" vertical="top" wrapText="1"/>
    </xf>
    <xf numFmtId="0" fontId="1" fillId="0" borderId="8" xfId="0" applyFont="1" applyFill="1" applyBorder="1" applyAlignment="1">
      <alignment horizontal="center" vertical="top" wrapText="1"/>
    </xf>
    <xf numFmtId="0" fontId="1" fillId="0" borderId="10" xfId="0" applyFont="1" applyFill="1" applyBorder="1" applyAlignment="1">
      <alignment horizontal="center" vertical="top" wrapText="1"/>
    </xf>
    <xf numFmtId="49" fontId="1" fillId="0" borderId="4" xfId="0" applyNumberFormat="1" applyFont="1" applyFill="1" applyBorder="1" applyAlignment="1">
      <alignment horizontal="center" wrapText="1"/>
    </xf>
    <xf numFmtId="0" fontId="2" fillId="0" borderId="0" xfId="0" applyFont="1" applyFill="1" applyAlignment="1"/>
    <xf numFmtId="0" fontId="2" fillId="0" borderId="0" xfId="0" applyFont="1" applyFill="1" applyBorder="1" applyAlignment="1"/>
    <xf numFmtId="1" fontId="2" fillId="0" borderId="0" xfId="0" applyNumberFormat="1" applyFont="1" applyFill="1" applyBorder="1" applyAlignment="1">
      <alignment horizontal="right"/>
    </xf>
    <xf numFmtId="1" fontId="2" fillId="0" borderId="0" xfId="0" applyNumberFormat="1" applyFont="1" applyFill="1" applyAlignment="1">
      <alignment horizontal="right"/>
    </xf>
    <xf numFmtId="0" fontId="2" fillId="0" borderId="0" xfId="0" applyNumberFormat="1" applyFont="1" applyFill="1" applyAlignment="1">
      <alignment horizontal="right"/>
    </xf>
    <xf numFmtId="2" fontId="2" fillId="0" borderId="0" xfId="0" applyNumberFormat="1" applyFont="1" applyFill="1" applyAlignment="1"/>
    <xf numFmtId="2" fontId="2" fillId="0" borderId="0" xfId="0" applyNumberFormat="1" applyFont="1" applyFill="1" applyAlignment="1">
      <alignment horizontal="right"/>
    </xf>
    <xf numFmtId="0" fontId="2" fillId="0" borderId="0" xfId="0" applyNumberFormat="1" applyFont="1" applyFill="1" applyAlignment="1"/>
    <xf numFmtId="2" fontId="2" fillId="0" borderId="0" xfId="0" applyNumberFormat="1" applyFont="1" applyFill="1" applyAlignment="1">
      <alignment horizontal="center"/>
    </xf>
    <xf numFmtId="2" fontId="2" fillId="0" borderId="0" xfId="0" applyNumberFormat="1" applyFont="1" applyFill="1" applyBorder="1" applyAlignment="1"/>
    <xf numFmtId="164" fontId="2" fillId="0" borderId="0" xfId="0" applyNumberFormat="1" applyFont="1" applyFill="1" applyBorder="1" applyAlignment="1"/>
    <xf numFmtId="0" fontId="2" fillId="0" borderId="0" xfId="0" applyNumberFormat="1" applyFont="1" applyFill="1" applyAlignment="1">
      <alignment horizontal="center"/>
    </xf>
    <xf numFmtId="0" fontId="2" fillId="0" borderId="0" xfId="0" applyFont="1" applyFill="1" applyAlignment="1">
      <alignment wrapText="1"/>
    </xf>
    <xf numFmtId="0" fontId="2" fillId="0" borderId="0" xfId="0" applyFont="1" applyFill="1" applyBorder="1" applyAlignment="1">
      <alignment wrapText="1"/>
    </xf>
    <xf numFmtId="0" fontId="2" fillId="0" borderId="9" xfId="0" applyFont="1" applyFill="1" applyBorder="1" applyAlignment="1">
      <alignment wrapText="1"/>
    </xf>
    <xf numFmtId="2" fontId="2" fillId="0" borderId="0" xfId="0" applyNumberFormat="1" applyFont="1" applyFill="1" applyAlignment="1">
      <alignment wrapText="1"/>
    </xf>
    <xf numFmtId="0" fontId="2" fillId="0" borderId="0" xfId="0" applyNumberFormat="1" applyFont="1" applyFill="1" applyAlignment="1">
      <alignment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NumberFormat="1" applyFont="1" applyFill="1" applyBorder="1" applyAlignment="1">
      <alignment horizontal="center" vertical="center" wrapText="1"/>
    </xf>
    <xf numFmtId="2" fontId="2" fillId="0" borderId="1" xfId="0" applyNumberFormat="1" applyFont="1" applyFill="1" applyBorder="1" applyAlignment="1">
      <alignment horizontal="center" wrapText="1"/>
    </xf>
    <xf numFmtId="2" fontId="2" fillId="0" borderId="3" xfId="0" applyNumberFormat="1" applyFont="1" applyFill="1" applyBorder="1" applyAlignment="1">
      <alignment horizontal="center" wrapText="1"/>
    </xf>
    <xf numFmtId="2" fontId="2" fillId="0" borderId="1" xfId="0" applyNumberFormat="1" applyFont="1" applyFill="1" applyBorder="1" applyAlignment="1">
      <alignment horizontal="center" wrapText="1"/>
    </xf>
    <xf numFmtId="2" fontId="2" fillId="0" borderId="4" xfId="0" applyNumberFormat="1" applyFont="1" applyFill="1" applyBorder="1" applyAlignment="1">
      <alignment horizontal="center" wrapText="1"/>
    </xf>
    <xf numFmtId="2" fontId="2" fillId="0" borderId="2" xfId="0" applyNumberFormat="1" applyFont="1" applyFill="1" applyBorder="1" applyAlignment="1">
      <alignment horizontal="center" wrapText="1"/>
    </xf>
    <xf numFmtId="2" fontId="2" fillId="0" borderId="3" xfId="0" applyNumberFormat="1" applyFont="1" applyFill="1" applyBorder="1" applyAlignment="1">
      <alignment horizontal="left" wrapText="1"/>
    </xf>
    <xf numFmtId="0" fontId="2" fillId="0" borderId="3" xfId="0" applyFont="1" applyFill="1" applyBorder="1" applyAlignment="1">
      <alignment wrapText="1"/>
    </xf>
    <xf numFmtId="0" fontId="2" fillId="0" borderId="5" xfId="0" applyFont="1" applyFill="1" applyBorder="1" applyAlignment="1">
      <alignment horizontal="center" vertical="top" wrapText="1"/>
    </xf>
    <xf numFmtId="0" fontId="2" fillId="0" borderId="6" xfId="0" applyFont="1" applyFill="1" applyBorder="1" applyAlignment="1">
      <alignment horizontal="center" vertical="top" wrapText="1"/>
    </xf>
    <xf numFmtId="0" fontId="2" fillId="0" borderId="7" xfId="0" applyNumberFormat="1" applyFont="1" applyFill="1" applyBorder="1" applyAlignment="1">
      <alignment horizontal="center" vertical="center" wrapText="1"/>
    </xf>
    <xf numFmtId="2" fontId="2" fillId="0" borderId="5" xfId="0" applyNumberFormat="1" applyFont="1" applyFill="1" applyBorder="1" applyAlignment="1">
      <alignment horizontal="center" vertical="top" wrapText="1"/>
    </xf>
    <xf numFmtId="2" fontId="2" fillId="0" borderId="7" xfId="0" applyNumberFormat="1" applyFont="1" applyFill="1" applyBorder="1" applyAlignment="1">
      <alignment horizontal="center" vertical="top" wrapText="1"/>
    </xf>
    <xf numFmtId="2" fontId="2" fillId="0" borderId="8" xfId="0" applyNumberFormat="1" applyFont="1" applyFill="1" applyBorder="1" applyAlignment="1">
      <alignment horizontal="center" vertical="top" wrapText="1"/>
    </xf>
    <xf numFmtId="2" fontId="2" fillId="0" borderId="9" xfId="0" applyNumberFormat="1" applyFont="1" applyFill="1" applyBorder="1" applyAlignment="1">
      <alignment horizontal="center" vertical="top" wrapText="1"/>
    </xf>
    <xf numFmtId="2" fontId="2" fillId="0" borderId="0" xfId="0" applyNumberFormat="1" applyFont="1" applyFill="1" applyBorder="1" applyAlignment="1">
      <alignment horizontal="center" vertical="top" wrapText="1"/>
    </xf>
    <xf numFmtId="2" fontId="2" fillId="0" borderId="7" xfId="0" applyNumberFormat="1" applyFont="1" applyFill="1" applyBorder="1" applyAlignment="1">
      <alignment wrapText="1"/>
    </xf>
    <xf numFmtId="0" fontId="2" fillId="0" borderId="7" xfId="0" applyFont="1" applyFill="1" applyBorder="1" applyAlignment="1">
      <alignment wrapText="1"/>
    </xf>
    <xf numFmtId="0" fontId="2" fillId="0" borderId="8" xfId="0" applyFont="1" applyFill="1" applyBorder="1" applyAlignment="1">
      <alignment horizontal="center" vertical="top" wrapText="1"/>
    </xf>
    <xf numFmtId="0" fontId="2" fillId="0" borderId="10" xfId="0" applyFont="1" applyFill="1" applyBorder="1" applyAlignment="1">
      <alignment horizontal="center" vertical="top" wrapText="1"/>
    </xf>
    <xf numFmtId="0" fontId="2" fillId="0" borderId="11" xfId="0" applyNumberFormat="1" applyFont="1" applyFill="1" applyBorder="1" applyAlignment="1">
      <alignment horizontal="center" vertical="center" wrapText="1"/>
    </xf>
    <xf numFmtId="2" fontId="2" fillId="0" borderId="12" xfId="0" applyNumberFormat="1" applyFont="1" applyFill="1" applyBorder="1" applyAlignment="1">
      <alignment horizontal="center" wrapText="1"/>
    </xf>
    <xf numFmtId="2" fontId="2" fillId="0" borderId="13" xfId="0" applyNumberFormat="1" applyFont="1" applyFill="1" applyBorder="1" applyAlignment="1">
      <alignment horizontal="center" wrapText="1"/>
    </xf>
    <xf numFmtId="0" fontId="2" fillId="0" borderId="12" xfId="0" applyFont="1" applyFill="1" applyBorder="1" applyAlignment="1">
      <alignment wrapText="1"/>
    </xf>
    <xf numFmtId="0" fontId="2" fillId="0" borderId="1" xfId="0" applyFont="1" applyFill="1" applyBorder="1" applyAlignment="1">
      <alignment wrapText="1"/>
    </xf>
    <xf numFmtId="0" fontId="2" fillId="0" borderId="4" xfId="0" applyFont="1" applyFill="1" applyBorder="1" applyAlignment="1">
      <alignment wrapText="1"/>
    </xf>
    <xf numFmtId="0" fontId="2" fillId="0" borderId="3" xfId="0" applyFont="1" applyFill="1" applyBorder="1" applyAlignment="1">
      <alignment horizontal="center" wrapText="1"/>
    </xf>
    <xf numFmtId="0" fontId="2" fillId="0" borderId="5" xfId="0" applyFont="1" applyFill="1" applyBorder="1" applyAlignment="1">
      <alignment horizontal="center" wrapText="1"/>
    </xf>
    <xf numFmtId="2" fontId="2" fillId="0" borderId="6" xfId="0" applyNumberFormat="1" applyFont="1" applyFill="1" applyBorder="1" applyAlignment="1">
      <alignment wrapText="1"/>
    </xf>
    <xf numFmtId="2" fontId="2" fillId="0" borderId="1" xfId="0" applyNumberFormat="1" applyFont="1" applyFill="1" applyBorder="1" applyAlignment="1">
      <alignment wrapText="1"/>
    </xf>
    <xf numFmtId="0" fontId="2" fillId="0" borderId="13" xfId="0" applyFont="1" applyFill="1" applyBorder="1" applyAlignment="1">
      <alignment wrapText="1"/>
    </xf>
    <xf numFmtId="0" fontId="2" fillId="0" borderId="14" xfId="0" applyFont="1" applyFill="1" applyBorder="1" applyAlignment="1">
      <alignment wrapText="1"/>
    </xf>
    <xf numFmtId="0" fontId="2" fillId="0" borderId="12" xfId="0" applyFont="1" applyFill="1" applyBorder="1" applyAlignment="1">
      <alignment horizontal="center" wrapText="1"/>
    </xf>
    <xf numFmtId="0" fontId="2" fillId="0" borderId="13" xfId="0" applyFont="1" applyFill="1" applyBorder="1" applyAlignment="1">
      <alignment horizontal="center" wrapText="1"/>
    </xf>
    <xf numFmtId="0" fontId="2" fillId="0" borderId="7" xfId="0" applyFont="1" applyFill="1" applyBorder="1" applyAlignment="1">
      <alignment horizontal="center" wrapText="1"/>
    </xf>
    <xf numFmtId="2" fontId="2" fillId="0" borderId="7" xfId="0" applyNumberFormat="1" applyFont="1" applyFill="1" applyBorder="1" applyAlignment="1">
      <alignment horizontal="center" wrapText="1"/>
    </xf>
    <xf numFmtId="2" fontId="2" fillId="0" borderId="5" xfId="0" applyNumberFormat="1" applyFont="1" applyFill="1" applyBorder="1" applyAlignment="1">
      <alignment horizontal="center" wrapText="1"/>
    </xf>
    <xf numFmtId="0" fontId="2" fillId="0" borderId="12" xfId="0" applyNumberFormat="1" applyFont="1" applyFill="1" applyBorder="1" applyAlignment="1">
      <alignment horizontal="center" wrapText="1"/>
    </xf>
    <xf numFmtId="0" fontId="2" fillId="0" borderId="13" xfId="0" applyNumberFormat="1" applyFont="1" applyFill="1" applyBorder="1" applyAlignment="1">
      <alignment horizontal="center" wrapText="1"/>
    </xf>
    <xf numFmtId="0" fontId="2" fillId="0" borderId="12" xfId="0" applyNumberFormat="1" applyFont="1" applyFill="1" applyBorder="1" applyAlignment="1">
      <alignment wrapText="1"/>
    </xf>
    <xf numFmtId="0" fontId="2" fillId="0" borderId="3" xfId="0" applyNumberFormat="1" applyFont="1" applyFill="1" applyBorder="1" applyAlignment="1">
      <alignment horizontal="center" wrapText="1"/>
    </xf>
    <xf numFmtId="0" fontId="2" fillId="0" borderId="4" xfId="0" applyNumberFormat="1" applyFont="1" applyFill="1" applyBorder="1" applyAlignment="1">
      <alignment horizontal="right" wrapText="1"/>
    </xf>
    <xf numFmtId="2" fontId="2" fillId="0" borderId="4" xfId="0" applyNumberFormat="1" applyFont="1" applyFill="1" applyBorder="1" applyAlignment="1">
      <alignment horizontal="center" wrapText="1"/>
    </xf>
    <xf numFmtId="0" fontId="2" fillId="0" borderId="5" xfId="0" applyFont="1" applyFill="1" applyBorder="1" applyAlignment="1">
      <alignment wrapText="1"/>
    </xf>
    <xf numFmtId="49" fontId="2" fillId="0" borderId="7" xfId="0" applyNumberFormat="1" applyFont="1" applyFill="1" applyBorder="1" applyAlignment="1">
      <alignment horizontal="center" wrapText="1"/>
    </xf>
    <xf numFmtId="0" fontId="2" fillId="0" borderId="7" xfId="0" applyNumberFormat="1" applyFont="1" applyFill="1" applyBorder="1" applyAlignment="1">
      <alignment horizontal="center" wrapText="1"/>
    </xf>
    <xf numFmtId="0" fontId="2" fillId="0" borderId="0" xfId="0" applyNumberFormat="1" applyFont="1" applyFill="1" applyBorder="1" applyAlignment="1">
      <alignment horizontal="center" wrapText="1"/>
    </xf>
    <xf numFmtId="2" fontId="2" fillId="0" borderId="0" xfId="0" applyNumberFormat="1" applyFont="1" applyFill="1" applyBorder="1" applyAlignment="1">
      <alignment horizontal="center" wrapText="1"/>
    </xf>
    <xf numFmtId="0" fontId="2" fillId="0" borderId="5" xfId="0" applyNumberFormat="1" applyFont="1" applyFill="1" applyBorder="1" applyAlignment="1">
      <alignment horizontal="center" wrapText="1"/>
    </xf>
    <xf numFmtId="0" fontId="2" fillId="0" borderId="14" xfId="0" applyNumberFormat="1" applyFont="1" applyFill="1" applyBorder="1" applyAlignment="1">
      <alignment horizontal="center" wrapText="1"/>
    </xf>
    <xf numFmtId="2" fontId="2" fillId="0" borderId="6" xfId="0" applyNumberFormat="1" applyFont="1" applyFill="1" applyBorder="1" applyAlignment="1">
      <alignment horizontal="center" wrapText="1"/>
    </xf>
    <xf numFmtId="2" fontId="2" fillId="0" borderId="5" xfId="0" applyNumberFormat="1" applyFont="1" applyFill="1" applyBorder="1" applyAlignment="1">
      <alignment wrapText="1"/>
    </xf>
    <xf numFmtId="0" fontId="2" fillId="0" borderId="6" xfId="0" applyNumberFormat="1" applyFont="1" applyFill="1" applyBorder="1" applyAlignment="1">
      <alignment horizontal="center" wrapText="1"/>
    </xf>
    <xf numFmtId="164" fontId="2" fillId="0" borderId="7" xfId="0" applyNumberFormat="1" applyFont="1" applyFill="1" applyBorder="1" applyAlignment="1">
      <alignment horizontal="center" wrapText="1"/>
    </xf>
    <xf numFmtId="164" fontId="2" fillId="0" borderId="0" xfId="0" applyNumberFormat="1" applyFont="1" applyFill="1" applyBorder="1" applyAlignment="1">
      <alignment horizontal="center" wrapText="1"/>
    </xf>
    <xf numFmtId="164" fontId="2" fillId="0" borderId="5" xfId="0" applyNumberFormat="1" applyFont="1" applyFill="1" applyBorder="1" applyAlignment="1">
      <alignment horizontal="center" wrapText="1"/>
    </xf>
    <xf numFmtId="1" fontId="2" fillId="0" borderId="7" xfId="0" applyNumberFormat="1" applyFont="1" applyFill="1" applyBorder="1" applyAlignment="1">
      <alignment horizontal="center" wrapText="1"/>
    </xf>
    <xf numFmtId="0" fontId="2" fillId="0" borderId="13" xfId="0" applyFont="1" applyFill="1" applyBorder="1"/>
    <xf numFmtId="0" fontId="2" fillId="0" borderId="14" xfId="0" applyFont="1" applyFill="1" applyBorder="1"/>
    <xf numFmtId="2" fontId="2" fillId="0" borderId="12" xfId="0" applyNumberFormat="1" applyFont="1" applyFill="1" applyBorder="1" applyAlignment="1">
      <alignment horizontal="center"/>
    </xf>
    <xf numFmtId="0" fontId="2" fillId="0" borderId="13" xfId="0" applyNumberFormat="1" applyFont="1" applyFill="1" applyBorder="1" applyAlignment="1">
      <alignment horizontal="center"/>
    </xf>
    <xf numFmtId="0" fontId="2" fillId="0" borderId="12" xfId="0" applyNumberFormat="1" applyFont="1" applyFill="1" applyBorder="1" applyAlignment="1">
      <alignment horizontal="center"/>
    </xf>
    <xf numFmtId="2" fontId="2" fillId="0" borderId="13" xfId="0" applyNumberFormat="1" applyFont="1" applyFill="1" applyBorder="1" applyAlignment="1">
      <alignment horizontal="center"/>
    </xf>
    <xf numFmtId="2" fontId="2" fillId="0" borderId="12" xfId="0" applyNumberFormat="1" applyFont="1" applyFill="1" applyBorder="1" applyAlignment="1">
      <alignment horizontal="center" vertical="center" wrapText="1"/>
    </xf>
    <xf numFmtId="2" fontId="2" fillId="0" borderId="13" xfId="0" applyNumberFormat="1" applyFont="1" applyFill="1" applyBorder="1" applyAlignment="1">
      <alignment horizontal="right" wrapText="1"/>
    </xf>
    <xf numFmtId="49" fontId="2" fillId="0" borderId="4" xfId="0" applyNumberFormat="1" applyFont="1" applyFill="1" applyBorder="1" applyAlignment="1">
      <alignment horizontal="right" wrapText="1"/>
    </xf>
    <xf numFmtId="49" fontId="2" fillId="0" borderId="0" xfId="0" applyNumberFormat="1" applyFont="1" applyFill="1" applyBorder="1" applyAlignment="1">
      <alignment horizontal="right" wrapText="1"/>
    </xf>
    <xf numFmtId="49" fontId="2" fillId="0" borderId="0" xfId="0" applyNumberFormat="1" applyFont="1" applyFill="1" applyBorder="1" applyAlignment="1">
      <alignment horizontal="center" wrapText="1"/>
    </xf>
    <xf numFmtId="2" fontId="2" fillId="0" borderId="0" xfId="0" applyNumberFormat="1" applyFont="1" applyFill="1" applyBorder="1" applyAlignment="1">
      <alignment wrapText="1"/>
    </xf>
    <xf numFmtId="2" fontId="2" fillId="0" borderId="3" xfId="0" applyNumberFormat="1" applyFont="1" applyFill="1" applyBorder="1" applyAlignment="1">
      <alignment wrapText="1"/>
    </xf>
    <xf numFmtId="0" fontId="2" fillId="0" borderId="14" xfId="0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center" wrapText="1"/>
    </xf>
    <xf numFmtId="49" fontId="2" fillId="0" borderId="3" xfId="0" applyNumberFormat="1" applyFont="1" applyFill="1" applyBorder="1" applyAlignment="1">
      <alignment horizontal="center" wrapText="1"/>
    </xf>
    <xf numFmtId="0" fontId="2" fillId="0" borderId="3" xfId="0" applyNumberFormat="1" applyFont="1" applyFill="1" applyBorder="1" applyAlignment="1">
      <alignment horizontal="right" wrapText="1"/>
    </xf>
    <xf numFmtId="0" fontId="2" fillId="0" borderId="5" xfId="0" applyFont="1" applyFill="1" applyBorder="1"/>
    <xf numFmtId="0" fontId="2" fillId="0" borderId="0" xfId="0" applyFont="1" applyFill="1" applyBorder="1"/>
    <xf numFmtId="0" fontId="2" fillId="0" borderId="7" xfId="0" applyNumberFormat="1" applyFont="1" applyFill="1" applyBorder="1" applyAlignment="1">
      <alignment horizontal="center"/>
    </xf>
    <xf numFmtId="0" fontId="2" fillId="0" borderId="5" xfId="0" applyNumberFormat="1" applyFont="1" applyFill="1" applyBorder="1" applyAlignment="1">
      <alignment horizontal="center"/>
    </xf>
    <xf numFmtId="2" fontId="2" fillId="0" borderId="7" xfId="0" applyNumberFormat="1" applyFont="1" applyFill="1" applyBorder="1" applyAlignment="1">
      <alignment horizontal="center"/>
    </xf>
    <xf numFmtId="2" fontId="2" fillId="0" borderId="0" xfId="0" applyNumberFormat="1" applyFont="1" applyFill="1" applyBorder="1" applyAlignment="1">
      <alignment horizontal="center"/>
    </xf>
    <xf numFmtId="2" fontId="2" fillId="0" borderId="5" xfId="0" applyNumberFormat="1" applyFont="1" applyFill="1" applyBorder="1" applyAlignment="1">
      <alignment horizontal="center"/>
    </xf>
    <xf numFmtId="0" fontId="2" fillId="0" borderId="14" xfId="0" applyNumberFormat="1" applyFont="1" applyFill="1" applyBorder="1" applyAlignment="1">
      <alignment horizontal="center"/>
    </xf>
    <xf numFmtId="49" fontId="2" fillId="0" borderId="13" xfId="0" applyNumberFormat="1" applyFont="1" applyFill="1" applyBorder="1" applyAlignment="1">
      <alignment horizontal="center" wrapText="1"/>
    </xf>
    <xf numFmtId="49" fontId="2" fillId="0" borderId="12" xfId="0" applyNumberFormat="1" applyFont="1" applyFill="1" applyBorder="1" applyAlignment="1">
      <alignment horizontal="center" wrapText="1"/>
    </xf>
    <xf numFmtId="2" fontId="2" fillId="0" borderId="17" xfId="0" applyNumberFormat="1" applyFont="1" applyFill="1" applyBorder="1" applyAlignment="1">
      <alignment horizontal="center" wrapText="1"/>
    </xf>
    <xf numFmtId="0" fontId="2" fillId="0" borderId="4" xfId="0" applyNumberFormat="1" applyFont="1" applyFill="1" applyBorder="1" applyAlignment="1">
      <alignment horizontal="center" wrapText="1"/>
    </xf>
    <xf numFmtId="0" fontId="2" fillId="0" borderId="3" xfId="0" applyNumberFormat="1" applyFont="1" applyFill="1" applyBorder="1" applyAlignment="1">
      <alignment wrapText="1"/>
    </xf>
    <xf numFmtId="2" fontId="2" fillId="0" borderId="4" xfId="0" applyNumberFormat="1" applyFont="1" applyFill="1" applyBorder="1" applyAlignment="1">
      <alignment wrapText="1"/>
    </xf>
    <xf numFmtId="0" fontId="2" fillId="0" borderId="6" xfId="0" applyFont="1" applyFill="1" applyBorder="1" applyAlignment="1">
      <alignment horizontal="center" wrapText="1"/>
    </xf>
    <xf numFmtId="0" fontId="2" fillId="0" borderId="2" xfId="0" applyNumberFormat="1" applyFont="1" applyFill="1" applyBorder="1" applyAlignment="1">
      <alignment horizontal="right" wrapText="1"/>
    </xf>
    <xf numFmtId="0" fontId="2" fillId="0" borderId="17" xfId="0" applyNumberFormat="1" applyFont="1" applyFill="1" applyBorder="1" applyAlignment="1">
      <alignment horizontal="center" wrapText="1"/>
    </xf>
    <xf numFmtId="0" fontId="2" fillId="0" borderId="2" xfId="0" applyNumberFormat="1" applyFont="1" applyFill="1" applyBorder="1" applyAlignment="1">
      <alignment horizontal="center" wrapText="1"/>
    </xf>
    <xf numFmtId="2" fontId="2" fillId="0" borderId="2" xfId="0" applyNumberFormat="1" applyFont="1" applyFill="1" applyBorder="1" applyAlignment="1">
      <alignment wrapText="1"/>
    </xf>
    <xf numFmtId="0" fontId="2" fillId="0" borderId="7" xfId="0" applyNumberFormat="1" applyFont="1" applyFill="1" applyBorder="1" applyAlignment="1">
      <alignment wrapText="1"/>
    </xf>
    <xf numFmtId="0" fontId="2" fillId="0" borderId="5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vertical="center" wrapText="1"/>
    </xf>
    <xf numFmtId="0" fontId="2" fillId="0" borderId="0" xfId="0" applyNumberFormat="1" applyFont="1" applyFill="1" applyBorder="1" applyAlignment="1">
      <alignment wrapText="1"/>
    </xf>
    <xf numFmtId="0" fontId="2" fillId="0" borderId="5" xfId="0" applyNumberFormat="1" applyFont="1" applyFill="1" applyBorder="1" applyAlignment="1">
      <alignment wrapText="1"/>
    </xf>
    <xf numFmtId="0" fontId="2" fillId="0" borderId="1" xfId="0" applyNumberFormat="1" applyFont="1" applyFill="1" applyBorder="1" applyAlignment="1">
      <alignment horizontal="center" wrapText="1"/>
    </xf>
    <xf numFmtId="2" fontId="2" fillId="0" borderId="2" xfId="0" applyNumberFormat="1" applyFont="1" applyFill="1" applyBorder="1" applyAlignment="1">
      <alignment horizontal="center" wrapText="1"/>
    </xf>
    <xf numFmtId="0" fontId="2" fillId="0" borderId="11" xfId="0" applyNumberFormat="1" applyFont="1" applyFill="1" applyBorder="1" applyAlignment="1">
      <alignment horizontal="center" wrapText="1"/>
    </xf>
    <xf numFmtId="0" fontId="2" fillId="0" borderId="8" xfId="0" applyFont="1" applyFill="1" applyBorder="1" applyAlignment="1">
      <alignment wrapText="1"/>
    </xf>
    <xf numFmtId="2" fontId="2" fillId="0" borderId="8" xfId="0" applyNumberFormat="1" applyFont="1" applyFill="1" applyBorder="1" applyAlignment="1">
      <alignment horizontal="right" wrapText="1"/>
    </xf>
    <xf numFmtId="2" fontId="2" fillId="0" borderId="11" xfId="0" applyNumberFormat="1" applyFont="1" applyFill="1" applyBorder="1" applyAlignment="1">
      <alignment horizontal="center" wrapText="1"/>
    </xf>
    <xf numFmtId="2" fontId="2" fillId="0" borderId="8" xfId="0" applyNumberFormat="1" applyFont="1" applyFill="1" applyBorder="1" applyAlignment="1">
      <alignment horizontal="center" wrapText="1"/>
    </xf>
    <xf numFmtId="0" fontId="2" fillId="0" borderId="0" xfId="0" applyNumberFormat="1" applyFont="1" applyFill="1" applyBorder="1" applyAlignment="1">
      <alignment horizontal="right" wrapText="1"/>
    </xf>
    <xf numFmtId="0" fontId="2" fillId="0" borderId="13" xfId="0" applyNumberFormat="1" applyFont="1" applyFill="1" applyBorder="1" applyAlignment="1">
      <alignment wrapText="1"/>
    </xf>
    <xf numFmtId="0" fontId="2" fillId="0" borderId="12" xfId="0" applyFont="1" applyFill="1" applyBorder="1" applyAlignment="1">
      <alignment horizontal="center"/>
    </xf>
    <xf numFmtId="0" fontId="2" fillId="0" borderId="12" xfId="0" applyNumberFormat="1" applyFont="1" applyFill="1" applyBorder="1"/>
    <xf numFmtId="0" fontId="2" fillId="0" borderId="13" xfId="0" applyNumberFormat="1" applyFont="1" applyFill="1" applyBorder="1" applyAlignment="1">
      <alignment horizontal="right"/>
    </xf>
    <xf numFmtId="49" fontId="2" fillId="0" borderId="4" xfId="0" applyNumberFormat="1" applyFont="1" applyFill="1" applyBorder="1" applyAlignment="1">
      <alignment horizontal="center" wrapText="1"/>
    </xf>
    <xf numFmtId="0" fontId="2" fillId="0" borderId="11" xfId="0" applyFont="1" applyFill="1" applyBorder="1" applyAlignment="1">
      <alignment wrapText="1"/>
    </xf>
    <xf numFmtId="2" fontId="2" fillId="0" borderId="14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0" fontId="2" fillId="0" borderId="0" xfId="0" applyFont="1" applyFill="1" applyAlignment="1">
      <alignment horizontal="right" wrapText="1"/>
    </xf>
    <xf numFmtId="2" fontId="2" fillId="0" borderId="0" xfId="0" applyNumberFormat="1" applyFont="1" applyFill="1" applyAlignment="1">
      <alignment horizontal="center" wrapText="1"/>
    </xf>
    <xf numFmtId="0" fontId="2" fillId="0" borderId="4" xfId="0" applyFont="1" applyFill="1" applyBorder="1" applyAlignment="1">
      <alignment horizontal="center" wrapText="1"/>
    </xf>
    <xf numFmtId="0" fontId="2" fillId="0" borderId="6" xfId="0" applyFont="1" applyFill="1" applyBorder="1" applyAlignment="1">
      <alignment wrapText="1"/>
    </xf>
    <xf numFmtId="49" fontId="2" fillId="0" borderId="3" xfId="0" applyNumberFormat="1" applyFont="1" applyFill="1" applyBorder="1" applyAlignment="1">
      <alignment horizontal="right" wrapText="1"/>
    </xf>
    <xf numFmtId="2" fontId="2" fillId="0" borderId="6" xfId="0" applyNumberFormat="1" applyFont="1" applyFill="1" applyBorder="1" applyAlignment="1">
      <alignment horizontal="center"/>
    </xf>
    <xf numFmtId="2" fontId="2" fillId="0" borderId="7" xfId="0" applyNumberFormat="1" applyFont="1" applyFill="1" applyBorder="1"/>
    <xf numFmtId="2" fontId="2" fillId="0" borderId="9" xfId="0" applyNumberFormat="1" applyFont="1" applyFill="1" applyBorder="1" applyAlignment="1">
      <alignment horizontal="center" wrapText="1"/>
    </xf>
    <xf numFmtId="0" fontId="2" fillId="0" borderId="18" xfId="0" applyFont="1" applyFill="1" applyBorder="1" applyAlignment="1">
      <alignment wrapText="1"/>
    </xf>
    <xf numFmtId="0" fontId="2" fillId="0" borderId="8" xfId="0" applyNumberFormat="1" applyFont="1" applyFill="1" applyBorder="1" applyAlignment="1">
      <alignment horizontal="right" wrapText="1"/>
    </xf>
    <xf numFmtId="2" fontId="2" fillId="0" borderId="10" xfId="0" applyNumberFormat="1" applyFont="1" applyFill="1" applyBorder="1" applyAlignment="1">
      <alignment horizontal="center" wrapText="1"/>
    </xf>
    <xf numFmtId="0" fontId="2" fillId="0" borderId="6" xfId="0" applyNumberFormat="1" applyFont="1" applyFill="1" applyBorder="1" applyAlignment="1">
      <alignment wrapText="1"/>
    </xf>
    <xf numFmtId="0" fontId="2" fillId="0" borderId="17" xfId="0" applyNumberFormat="1" applyFont="1" applyFill="1" applyBorder="1" applyAlignment="1">
      <alignment wrapText="1"/>
    </xf>
    <xf numFmtId="2" fontId="2" fillId="0" borderId="14" xfId="0" applyNumberFormat="1" applyFont="1" applyFill="1" applyBorder="1" applyAlignment="1">
      <alignment horizontal="right" wrapText="1"/>
    </xf>
    <xf numFmtId="0" fontId="2" fillId="0" borderId="0" xfId="0" applyNumberFormat="1" applyFont="1" applyFill="1" applyAlignment="1">
      <alignment horizontal="right" wrapText="1"/>
    </xf>
    <xf numFmtId="0" fontId="2" fillId="0" borderId="0" xfId="0" applyFont="1" applyFill="1"/>
    <xf numFmtId="0" fontId="2" fillId="0" borderId="0" xfId="0" applyFont="1" applyFill="1" applyAlignment="1">
      <alignment horizontal="left" wrapText="1"/>
    </xf>
    <xf numFmtId="1" fontId="2" fillId="0" borderId="0" xfId="0" applyNumberFormat="1" applyFont="1" applyFill="1" applyAlignment="1">
      <alignment wrapText="1"/>
    </xf>
    <xf numFmtId="164" fontId="2" fillId="0" borderId="0" xfId="0" applyNumberFormat="1" applyFont="1" applyFill="1" applyAlignment="1">
      <alignment wrapText="1"/>
    </xf>
    <xf numFmtId="2" fontId="2" fillId="0" borderId="0" xfId="0" applyNumberFormat="1" applyFont="1" applyFill="1" applyAlignment="1">
      <alignment horizontal="right" wrapText="1"/>
    </xf>
    <xf numFmtId="1" fontId="2" fillId="0" borderId="0" xfId="0" applyNumberFormat="1" applyFont="1" applyFill="1" applyAlignment="1">
      <alignment horizontal="left" wrapText="1"/>
    </xf>
    <xf numFmtId="0" fontId="2" fillId="0" borderId="0" xfId="0" applyNumberFormat="1" applyFont="1" applyFill="1" applyAlignment="1">
      <alignment horizontal="left" wrapText="1"/>
    </xf>
    <xf numFmtId="0" fontId="2" fillId="0" borderId="0" xfId="0" applyNumberFormat="1" applyFont="1" applyFill="1" applyAlignment="1">
      <alignment horizontal="center" wrapText="1"/>
    </xf>
    <xf numFmtId="0" fontId="1" fillId="0" borderId="7" xfId="0" applyNumberFormat="1" applyFont="1" applyFill="1" applyBorder="1" applyAlignment="1">
      <alignment horizontal="right" wrapText="1"/>
    </xf>
    <xf numFmtId="164" fontId="2" fillId="0" borderId="0" xfId="0" applyNumberFormat="1" applyFont="1" applyFill="1" applyBorder="1" applyAlignment="1">
      <alignment horizontal="center"/>
    </xf>
    <xf numFmtId="164" fontId="2" fillId="0" borderId="7" xfId="0" applyNumberFormat="1" applyFont="1" applyFill="1" applyBorder="1" applyAlignment="1">
      <alignment horizontal="center"/>
    </xf>
    <xf numFmtId="49" fontId="2" fillId="0" borderId="7" xfId="0" applyNumberFormat="1" applyFont="1" applyFill="1" applyBorder="1" applyAlignment="1">
      <alignment horizontal="center"/>
    </xf>
    <xf numFmtId="0" fontId="2" fillId="0" borderId="0" xfId="0" applyNumberFormat="1" applyFont="1" applyFill="1" applyBorder="1" applyAlignment="1">
      <alignment horizontal="center"/>
    </xf>
    <xf numFmtId="0" fontId="2" fillId="0" borderId="7" xfId="0" applyFont="1" applyFill="1" applyBorder="1"/>
    <xf numFmtId="2" fontId="2" fillId="0" borderId="7" xfId="0" applyNumberFormat="1" applyFont="1" applyFill="1" applyBorder="1" applyAlignment="1">
      <alignment horizontal="left" wrapText="1"/>
    </xf>
    <xf numFmtId="49" fontId="2" fillId="0" borderId="5" xfId="0" applyNumberFormat="1" applyFont="1" applyFill="1" applyBorder="1" applyAlignment="1">
      <alignment horizontal="center" wrapText="1"/>
    </xf>
    <xf numFmtId="0" fontId="2" fillId="0" borderId="7" xfId="0" applyNumberFormat="1" applyFont="1" applyFill="1" applyBorder="1" applyAlignment="1">
      <alignment horizontal="right" wrapText="1"/>
    </xf>
    <xf numFmtId="1" fontId="2" fillId="0" borderId="0" xfId="0" applyNumberFormat="1" applyFont="1" applyFill="1" applyBorder="1" applyAlignment="1">
      <alignment horizontal="center"/>
    </xf>
    <xf numFmtId="0" fontId="2" fillId="0" borderId="1" xfId="0" applyFont="1" applyFill="1" applyBorder="1"/>
    <xf numFmtId="0" fontId="2" fillId="0" borderId="4" xfId="0" applyFont="1" applyFill="1" applyBorder="1"/>
    <xf numFmtId="0" fontId="2" fillId="0" borderId="4" xfId="0" applyNumberFormat="1" applyFont="1" applyFill="1" applyBorder="1" applyAlignment="1">
      <alignment horizontal="center"/>
    </xf>
    <xf numFmtId="2" fontId="2" fillId="0" borderId="3" xfId="0" applyNumberFormat="1" applyFont="1" applyFill="1" applyBorder="1" applyAlignment="1">
      <alignment horizontal="center"/>
    </xf>
    <xf numFmtId="2" fontId="2" fillId="0" borderId="4" xfId="0" applyNumberFormat="1" applyFont="1" applyFill="1" applyBorder="1" applyAlignment="1">
      <alignment horizontal="center"/>
    </xf>
    <xf numFmtId="49" fontId="2" fillId="0" borderId="4" xfId="0" applyNumberFormat="1" applyFont="1" applyFill="1" applyBorder="1" applyAlignment="1">
      <alignment horizontal="center"/>
    </xf>
    <xf numFmtId="0" fontId="2" fillId="0" borderId="3" xfId="0" applyNumberFormat="1" applyFont="1" applyFill="1" applyBorder="1" applyAlignment="1">
      <alignment horizontal="center"/>
    </xf>
    <xf numFmtId="1" fontId="2" fillId="0" borderId="4" xfId="0" applyNumberFormat="1" applyFont="1" applyFill="1" applyBorder="1" applyAlignment="1">
      <alignment horizontal="center"/>
    </xf>
    <xf numFmtId="1" fontId="2" fillId="0" borderId="7" xfId="0" applyNumberFormat="1" applyFont="1" applyFill="1" applyBorder="1" applyAlignment="1">
      <alignment horizontal="center"/>
    </xf>
    <xf numFmtId="0" fontId="2" fillId="0" borderId="7" xfId="0" applyNumberFormat="1" applyFont="1" applyFill="1" applyBorder="1"/>
    <xf numFmtId="0" fontId="2" fillId="0" borderId="0" xfId="0" applyNumberFormat="1" applyFont="1" applyFill="1" applyBorder="1"/>
    <xf numFmtId="2" fontId="2" fillId="0" borderId="19" xfId="0" applyNumberFormat="1" applyFont="1" applyFill="1" applyBorder="1" applyAlignment="1">
      <alignment horizontal="center" wrapText="1"/>
    </xf>
    <xf numFmtId="0" fontId="2" fillId="0" borderId="16" xfId="0" applyFont="1" applyFill="1" applyBorder="1" applyAlignment="1">
      <alignment wrapText="1"/>
    </xf>
    <xf numFmtId="1" fontId="2" fillId="0" borderId="5" xfId="0" applyNumberFormat="1" applyFont="1" applyFill="1" applyBorder="1" applyAlignment="1">
      <alignment horizontal="center" wrapText="1"/>
    </xf>
    <xf numFmtId="2" fontId="2" fillId="0" borderId="0" xfId="0" applyNumberFormat="1" applyFont="1" applyFill="1" applyBorder="1"/>
    <xf numFmtId="2" fontId="2" fillId="0" borderId="5" xfId="0" applyNumberFormat="1" applyFont="1" applyFill="1" applyBorder="1"/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NumberFormat="1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top" wrapText="1"/>
    </xf>
    <xf numFmtId="0" fontId="2" fillId="0" borderId="6" xfId="0" applyFont="1" applyFill="1" applyBorder="1" applyAlignment="1">
      <alignment horizontal="center" vertical="top" wrapText="1"/>
    </xf>
    <xf numFmtId="0" fontId="2" fillId="0" borderId="7" xfId="0" applyNumberFormat="1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top" wrapText="1"/>
    </xf>
    <xf numFmtId="0" fontId="2" fillId="0" borderId="10" xfId="0" applyFont="1" applyFill="1" applyBorder="1" applyAlignment="1">
      <alignment horizontal="center" vertical="top" wrapText="1"/>
    </xf>
    <xf numFmtId="0" fontId="2" fillId="0" borderId="11" xfId="0" applyNumberFormat="1" applyFont="1" applyFill="1" applyBorder="1" applyAlignment="1">
      <alignment horizontal="center" vertical="center" wrapText="1"/>
    </xf>
    <xf numFmtId="2" fontId="2" fillId="0" borderId="12" xfId="0" applyNumberFormat="1" applyFont="1" applyFill="1" applyBorder="1" applyAlignment="1">
      <alignment wrapText="1"/>
    </xf>
    <xf numFmtId="2" fontId="2" fillId="0" borderId="3" xfId="0" applyNumberFormat="1" applyFont="1" applyFill="1" applyBorder="1" applyAlignment="1">
      <alignment horizontal="right" wrapText="1"/>
    </xf>
    <xf numFmtId="0" fontId="2" fillId="0" borderId="15" xfId="0" applyFont="1" applyFill="1" applyBorder="1" applyAlignment="1">
      <alignment wrapText="1"/>
    </xf>
    <xf numFmtId="0" fontId="2" fillId="0" borderId="12" xfId="0" applyNumberFormat="1" applyFont="1" applyFill="1" applyBorder="1" applyAlignment="1">
      <alignment horizontal="center" vertical="center" wrapText="1"/>
    </xf>
    <xf numFmtId="2" fontId="2" fillId="0" borderId="0" xfId="0" applyNumberFormat="1" applyFont="1" applyFill="1" applyBorder="1" applyAlignment="1">
      <alignment horizontal="right" wrapText="1"/>
    </xf>
    <xf numFmtId="2" fontId="2" fillId="0" borderId="9" xfId="0" applyNumberFormat="1" applyFont="1" applyFill="1" applyBorder="1" applyAlignment="1">
      <alignment wrapText="1"/>
    </xf>
    <xf numFmtId="0" fontId="2" fillId="0" borderId="19" xfId="0" applyNumberFormat="1" applyFont="1" applyFill="1" applyBorder="1" applyAlignment="1">
      <alignment horizontal="center" wrapText="1"/>
    </xf>
    <xf numFmtId="0" fontId="2" fillId="0" borderId="9" xfId="0" applyNumberFormat="1" applyFont="1" applyFill="1" applyBorder="1" applyAlignment="1">
      <alignment wrapText="1"/>
    </xf>
    <xf numFmtId="2" fontId="2" fillId="0" borderId="13" xfId="0" applyNumberFormat="1" applyFont="1" applyFill="1" applyBorder="1" applyAlignment="1">
      <alignment wrapText="1"/>
    </xf>
    <xf numFmtId="2" fontId="2" fillId="0" borderId="4" xfId="0" applyNumberFormat="1" applyFont="1" applyFill="1" applyBorder="1" applyAlignment="1">
      <alignment horizontal="right" wrapText="1"/>
    </xf>
    <xf numFmtId="49" fontId="2" fillId="0" borderId="3" xfId="0" applyNumberFormat="1" applyFont="1" applyFill="1" applyBorder="1" applyAlignment="1">
      <alignment horizontal="center"/>
    </xf>
    <xf numFmtId="0" fontId="2" fillId="0" borderId="1" xfId="0" applyNumberFormat="1" applyFont="1" applyFill="1" applyBorder="1" applyAlignment="1">
      <alignment horizontal="center"/>
    </xf>
    <xf numFmtId="2" fontId="2" fillId="0" borderId="3" xfId="0" applyNumberFormat="1" applyFont="1" applyFill="1" applyBorder="1"/>
    <xf numFmtId="2" fontId="2" fillId="0" borderId="17" xfId="0" applyNumberFormat="1" applyFont="1" applyFill="1" applyBorder="1" applyAlignment="1">
      <alignment wrapText="1"/>
    </xf>
    <xf numFmtId="0" fontId="2" fillId="0" borderId="17" xfId="0" applyFont="1" applyFill="1" applyBorder="1" applyAlignment="1">
      <alignment wrapText="1"/>
    </xf>
    <xf numFmtId="0" fontId="2" fillId="0" borderId="5" xfId="0" applyFont="1" applyFill="1" applyBorder="1" applyAlignment="1"/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68"/>
  <sheetViews>
    <sheetView topLeftCell="A44" workbookViewId="0">
      <selection activeCell="A334" sqref="A334:I334"/>
    </sheetView>
  </sheetViews>
  <sheetFormatPr defaultRowHeight="15" x14ac:dyDescent="0.25"/>
  <cols>
    <col min="1" max="1" width="26.5703125" style="11" customWidth="1"/>
    <col min="2" max="2" width="21.28515625" style="11" customWidth="1"/>
    <col min="3" max="3" width="9.140625" style="14" customWidth="1"/>
    <col min="4" max="5" width="7" style="15" customWidth="1"/>
    <col min="6" max="6" width="8" style="15" customWidth="1"/>
    <col min="7" max="7" width="11" style="15" customWidth="1"/>
    <col min="8" max="8" width="7.28515625" style="15" customWidth="1"/>
    <col min="9" max="9" width="13.5703125" style="11" customWidth="1"/>
    <col min="10" max="10" width="9.140625" style="91"/>
  </cols>
  <sheetData>
    <row r="1" spans="1:9" x14ac:dyDescent="0.25">
      <c r="A1" s="8"/>
      <c r="B1" s="8"/>
      <c r="C1" s="106"/>
      <c r="D1" s="10"/>
      <c r="E1" s="10"/>
      <c r="F1" s="10" t="s">
        <v>0</v>
      </c>
      <c r="G1" s="107"/>
      <c r="H1" s="10"/>
    </row>
    <row r="2" spans="1:9" x14ac:dyDescent="0.25">
      <c r="A2" s="8"/>
      <c r="B2" s="8"/>
      <c r="C2" s="106"/>
      <c r="D2" s="10"/>
      <c r="E2" s="10"/>
      <c r="F2" s="10" t="s">
        <v>1</v>
      </c>
      <c r="G2" s="107"/>
      <c r="H2" s="10"/>
    </row>
    <row r="3" spans="1:9" x14ac:dyDescent="0.25">
      <c r="A3" s="8"/>
      <c r="B3" s="8"/>
      <c r="C3" s="106"/>
      <c r="D3" s="10"/>
      <c r="E3" s="10"/>
      <c r="F3" s="10" t="s">
        <v>2</v>
      </c>
      <c r="G3" s="10"/>
      <c r="H3" s="10"/>
    </row>
    <row r="4" spans="1:9" x14ac:dyDescent="0.25">
      <c r="A4" s="8"/>
      <c r="B4" s="8"/>
      <c r="C4" s="106"/>
      <c r="D4" s="10"/>
      <c r="E4" s="10"/>
      <c r="F4" s="10"/>
      <c r="G4" s="10"/>
      <c r="H4" s="10"/>
    </row>
    <row r="5" spans="1:9" x14ac:dyDescent="0.25">
      <c r="A5" s="8"/>
      <c r="B5" s="8"/>
      <c r="C5" s="9" t="s">
        <v>3</v>
      </c>
      <c r="D5" s="9"/>
      <c r="E5" s="9"/>
      <c r="F5" s="9"/>
      <c r="G5" s="9"/>
      <c r="H5" s="10"/>
    </row>
    <row r="6" spans="1:9" x14ac:dyDescent="0.25">
      <c r="A6" s="8"/>
      <c r="B6" s="8"/>
      <c r="C6" s="12" t="s">
        <v>4</v>
      </c>
      <c r="D6" s="12"/>
      <c r="E6" s="12"/>
      <c r="F6" s="12"/>
      <c r="G6" s="12"/>
      <c r="H6" s="10"/>
    </row>
    <row r="7" spans="1:9" x14ac:dyDescent="0.25">
      <c r="A7" s="8"/>
      <c r="B7" s="8"/>
      <c r="C7" s="12" t="s">
        <v>5</v>
      </c>
      <c r="D7" s="12"/>
      <c r="E7" s="12"/>
      <c r="F7" s="12"/>
      <c r="G7" s="12"/>
      <c r="H7" s="10"/>
    </row>
    <row r="8" spans="1:9" x14ac:dyDescent="0.25">
      <c r="A8" s="8"/>
      <c r="B8" s="8"/>
      <c r="C8" s="13"/>
      <c r="D8" s="10"/>
      <c r="E8" s="10"/>
      <c r="F8" s="10"/>
      <c r="G8" s="10"/>
      <c r="H8" s="10"/>
    </row>
    <row r="9" spans="1:9" ht="15.75" thickBot="1" x14ac:dyDescent="0.3">
      <c r="A9" s="11" t="s">
        <v>6</v>
      </c>
    </row>
    <row r="10" spans="1:9" ht="43.5" x14ac:dyDescent="0.25">
      <c r="A10" s="16" t="s">
        <v>7</v>
      </c>
      <c r="B10" s="17"/>
      <c r="C10" s="18" t="s">
        <v>8</v>
      </c>
      <c r="D10" s="19" t="s">
        <v>9</v>
      </c>
      <c r="E10" s="20"/>
      <c r="F10" s="21"/>
      <c r="G10" s="19" t="s">
        <v>10</v>
      </c>
      <c r="H10" s="22" t="s">
        <v>11</v>
      </c>
      <c r="I10" s="23" t="s">
        <v>12</v>
      </c>
    </row>
    <row r="11" spans="1:9" ht="15.75" thickBot="1" x14ac:dyDescent="0.3">
      <c r="A11" s="24" t="s">
        <v>13</v>
      </c>
      <c r="B11" s="25"/>
      <c r="C11" s="26"/>
      <c r="D11" s="27"/>
      <c r="E11" s="28"/>
      <c r="F11" s="29"/>
      <c r="G11" s="30" t="s">
        <v>14</v>
      </c>
      <c r="H11" s="31"/>
      <c r="I11" s="6"/>
    </row>
    <row r="12" spans="1:9" ht="15.75" thickBot="1" x14ac:dyDescent="0.3">
      <c r="A12" s="32"/>
      <c r="B12" s="33"/>
      <c r="C12" s="34"/>
      <c r="D12" s="35" t="s">
        <v>15</v>
      </c>
      <c r="E12" s="35" t="s">
        <v>16</v>
      </c>
      <c r="F12" s="36" t="s">
        <v>17</v>
      </c>
      <c r="G12" s="36" t="s">
        <v>18</v>
      </c>
      <c r="H12" s="35" t="s">
        <v>19</v>
      </c>
      <c r="I12" s="37"/>
    </row>
    <row r="13" spans="1:9" x14ac:dyDescent="0.25">
      <c r="A13" s="2"/>
      <c r="B13" s="3" t="s">
        <v>20</v>
      </c>
      <c r="C13" s="4"/>
      <c r="D13" s="31"/>
      <c r="E13" s="31"/>
      <c r="F13" s="38"/>
      <c r="G13" s="39"/>
      <c r="H13" s="31"/>
      <c r="I13" s="6"/>
    </row>
    <row r="14" spans="1:9" ht="22.5" x14ac:dyDescent="0.25">
      <c r="A14" s="2" t="s">
        <v>21</v>
      </c>
      <c r="B14" s="3"/>
      <c r="C14" s="4" t="s">
        <v>22</v>
      </c>
      <c r="D14" s="51">
        <v>6</v>
      </c>
      <c r="E14" s="5">
        <v>13.74</v>
      </c>
      <c r="F14" s="5">
        <v>29.3</v>
      </c>
      <c r="G14" s="51">
        <v>265</v>
      </c>
      <c r="H14" s="5">
        <v>0.22</v>
      </c>
      <c r="I14" s="6" t="s">
        <v>23</v>
      </c>
    </row>
    <row r="15" spans="1:9" x14ac:dyDescent="0.25">
      <c r="A15" s="40" t="s">
        <v>24</v>
      </c>
      <c r="B15" s="41"/>
      <c r="C15" s="42" t="s">
        <v>25</v>
      </c>
      <c r="D15" s="43">
        <v>0.06</v>
      </c>
      <c r="E15" s="44">
        <v>0.02</v>
      </c>
      <c r="F15" s="45">
        <v>4.99</v>
      </c>
      <c r="G15" s="44">
        <v>20.38</v>
      </c>
      <c r="H15" s="43">
        <v>0.03</v>
      </c>
      <c r="I15" s="6" t="s">
        <v>26</v>
      </c>
    </row>
    <row r="16" spans="1:9" ht="15.75" thickBot="1" x14ac:dyDescent="0.3">
      <c r="A16" s="2" t="s">
        <v>27</v>
      </c>
      <c r="B16" s="3"/>
      <c r="C16" s="4" t="s">
        <v>28</v>
      </c>
      <c r="D16" s="51">
        <v>2.2999999999999998</v>
      </c>
      <c r="E16" s="5">
        <v>4.5</v>
      </c>
      <c r="F16" s="1">
        <v>15.4</v>
      </c>
      <c r="G16" s="51">
        <v>111</v>
      </c>
      <c r="H16" s="5"/>
      <c r="I16" s="6" t="s">
        <v>29</v>
      </c>
    </row>
    <row r="17" spans="1:9" ht="15.75" thickBot="1" x14ac:dyDescent="0.3">
      <c r="A17" s="46" t="s">
        <v>30</v>
      </c>
      <c r="B17" s="47"/>
      <c r="C17" s="48">
        <v>425</v>
      </c>
      <c r="D17" s="35">
        <f>SUM(D13:D16)</f>
        <v>8.36</v>
      </c>
      <c r="E17" s="35">
        <f>SUM(E13:E16)</f>
        <v>18.259999999999998</v>
      </c>
      <c r="F17" s="35">
        <f>SUM(F13:F16)</f>
        <v>49.69</v>
      </c>
      <c r="G17" s="35">
        <f>SUM(G13:G16)</f>
        <v>396.38</v>
      </c>
      <c r="H17" s="35">
        <f>SUM(H13:H16)</f>
        <v>0.25</v>
      </c>
      <c r="I17" s="37"/>
    </row>
    <row r="18" spans="1:9" x14ac:dyDescent="0.25">
      <c r="A18" s="49"/>
      <c r="B18" s="50" t="s">
        <v>31</v>
      </c>
      <c r="C18" s="4"/>
      <c r="D18" s="5"/>
      <c r="E18" s="5"/>
      <c r="F18" s="5"/>
      <c r="G18" s="51"/>
      <c r="H18" s="5"/>
      <c r="I18" s="6"/>
    </row>
    <row r="19" spans="1:9" x14ac:dyDescent="0.25">
      <c r="A19" s="2" t="s">
        <v>32</v>
      </c>
      <c r="B19" s="3"/>
      <c r="C19" s="52">
        <v>125</v>
      </c>
      <c r="D19" s="51">
        <v>0.6</v>
      </c>
      <c r="E19" s="5">
        <v>0.6</v>
      </c>
      <c r="F19" s="1">
        <v>35</v>
      </c>
      <c r="G19" s="5">
        <v>147.80000000000001</v>
      </c>
      <c r="H19" s="51">
        <v>5</v>
      </c>
      <c r="I19" s="6" t="s">
        <v>33</v>
      </c>
    </row>
    <row r="20" spans="1:9" ht="15.75" thickBot="1" x14ac:dyDescent="0.3">
      <c r="A20" s="2" t="s">
        <v>34</v>
      </c>
      <c r="B20" s="3"/>
      <c r="C20" s="52"/>
      <c r="D20" s="51"/>
      <c r="E20" s="5"/>
      <c r="F20" s="1"/>
      <c r="G20" s="5"/>
      <c r="H20" s="51"/>
      <c r="I20" s="6"/>
    </row>
    <row r="21" spans="1:9" ht="15.75" thickBot="1" x14ac:dyDescent="0.3">
      <c r="A21" s="46" t="s">
        <v>30</v>
      </c>
      <c r="B21" s="47"/>
      <c r="C21" s="48">
        <f>SUM(C19:C19)</f>
        <v>125</v>
      </c>
      <c r="D21" s="35">
        <f>SUM(D19)</f>
        <v>0.6</v>
      </c>
      <c r="E21" s="35">
        <f>SUM(E19)</f>
        <v>0.6</v>
      </c>
      <c r="F21" s="35">
        <f>SUM(F19)</f>
        <v>35</v>
      </c>
      <c r="G21" s="35">
        <f>SUM(G19)</f>
        <v>147.80000000000001</v>
      </c>
      <c r="H21" s="35">
        <f>SUM(H19)</f>
        <v>5</v>
      </c>
      <c r="I21" s="37"/>
    </row>
    <row r="22" spans="1:9" x14ac:dyDescent="0.25">
      <c r="A22" s="49"/>
      <c r="B22" s="50" t="s">
        <v>35</v>
      </c>
      <c r="C22" s="53"/>
      <c r="D22" s="19"/>
      <c r="E22" s="54"/>
      <c r="F22" s="20"/>
      <c r="G22" s="19"/>
      <c r="H22" s="31"/>
      <c r="I22" s="6"/>
    </row>
    <row r="23" spans="1:9" x14ac:dyDescent="0.25">
      <c r="A23" s="2" t="s">
        <v>36</v>
      </c>
      <c r="B23" s="3"/>
      <c r="C23" s="4" t="s">
        <v>37</v>
      </c>
      <c r="D23" s="1">
        <v>0.75</v>
      </c>
      <c r="E23" s="5">
        <v>2</v>
      </c>
      <c r="F23" s="1">
        <v>3.6</v>
      </c>
      <c r="G23" s="51">
        <v>35.4</v>
      </c>
      <c r="H23" s="5">
        <v>1.5</v>
      </c>
      <c r="I23" s="6" t="s">
        <v>38</v>
      </c>
    </row>
    <row r="24" spans="1:9" ht="22.5" x14ac:dyDescent="0.25">
      <c r="A24" s="2" t="s">
        <v>39</v>
      </c>
      <c r="B24" s="3"/>
      <c r="C24" s="4" t="s">
        <v>40</v>
      </c>
      <c r="D24" s="5">
        <v>5.45</v>
      </c>
      <c r="E24" s="5">
        <v>8.4499999999999993</v>
      </c>
      <c r="F24" s="1">
        <v>10.96</v>
      </c>
      <c r="G24" s="51">
        <v>142</v>
      </c>
      <c r="H24" s="5">
        <v>1</v>
      </c>
      <c r="I24" s="6" t="s">
        <v>41</v>
      </c>
    </row>
    <row r="25" spans="1:9" x14ac:dyDescent="0.25">
      <c r="A25" s="2" t="s">
        <v>42</v>
      </c>
      <c r="B25" s="3"/>
      <c r="C25" s="4" t="s">
        <v>43</v>
      </c>
      <c r="D25" s="4">
        <v>11.1</v>
      </c>
      <c r="E25" s="55">
        <v>8.1999999999999993</v>
      </c>
      <c r="F25" s="4">
        <v>11.1</v>
      </c>
      <c r="G25" s="55">
        <v>162.6</v>
      </c>
      <c r="H25" s="56">
        <v>0.46</v>
      </c>
      <c r="I25" s="6" t="s">
        <v>44</v>
      </c>
    </row>
    <row r="26" spans="1:9" x14ac:dyDescent="0.25">
      <c r="A26" s="2" t="s">
        <v>45</v>
      </c>
      <c r="B26" s="3"/>
      <c r="C26" s="4">
        <v>130</v>
      </c>
      <c r="D26" s="1">
        <v>4.8</v>
      </c>
      <c r="E26" s="5">
        <v>3.6</v>
      </c>
      <c r="F26" s="1">
        <v>29.4</v>
      </c>
      <c r="G26" s="51">
        <v>169.2</v>
      </c>
      <c r="H26" s="31"/>
      <c r="I26" s="6" t="s">
        <v>46</v>
      </c>
    </row>
    <row r="27" spans="1:9" x14ac:dyDescent="0.25">
      <c r="A27" s="2" t="s">
        <v>47</v>
      </c>
      <c r="B27" s="3"/>
      <c r="C27" s="4">
        <v>180</v>
      </c>
      <c r="D27" s="1">
        <v>0.7</v>
      </c>
      <c r="E27" s="5">
        <v>0.04</v>
      </c>
      <c r="F27" s="1">
        <v>18</v>
      </c>
      <c r="G27" s="51">
        <v>75.2</v>
      </c>
      <c r="H27" s="5">
        <v>0.3</v>
      </c>
      <c r="I27" s="6" t="s">
        <v>48</v>
      </c>
    </row>
    <row r="28" spans="1:9" ht="15.75" thickBot="1" x14ac:dyDescent="0.3">
      <c r="A28" s="57" t="s">
        <v>49</v>
      </c>
      <c r="B28" s="58"/>
      <c r="C28" s="59">
        <v>37.5</v>
      </c>
      <c r="D28" s="59">
        <v>1.8</v>
      </c>
      <c r="E28" s="59">
        <v>0.4</v>
      </c>
      <c r="F28" s="59">
        <v>18</v>
      </c>
      <c r="G28" s="59">
        <v>82.5</v>
      </c>
      <c r="H28" s="59"/>
      <c r="I28" s="60"/>
    </row>
    <row r="29" spans="1:9" ht="15.75" thickBot="1" x14ac:dyDescent="0.3">
      <c r="A29" s="46" t="s">
        <v>30</v>
      </c>
      <c r="B29" s="47"/>
      <c r="C29" s="48">
        <v>696.5</v>
      </c>
      <c r="D29" s="36">
        <f>SUM(D22:D28)</f>
        <v>24.6</v>
      </c>
      <c r="E29" s="36">
        <f>SUM(E22:E28)</f>
        <v>22.689999999999998</v>
      </c>
      <c r="F29" s="36">
        <f>SUM(F22:F28)</f>
        <v>91.06</v>
      </c>
      <c r="G29" s="36">
        <f>SUM(G22:G28)</f>
        <v>666.9</v>
      </c>
      <c r="H29" s="36">
        <f>SUM(H22:H28)</f>
        <v>3.26</v>
      </c>
      <c r="I29" s="37"/>
    </row>
    <row r="30" spans="1:9" x14ac:dyDescent="0.25">
      <c r="A30" s="49"/>
      <c r="B30" s="50" t="s">
        <v>50</v>
      </c>
      <c r="C30" s="53"/>
      <c r="D30" s="54"/>
      <c r="E30" s="54"/>
      <c r="F30" s="54"/>
      <c r="G30" s="19"/>
      <c r="H30" s="31"/>
      <c r="I30" s="6"/>
    </row>
    <row r="31" spans="1:9" x14ac:dyDescent="0.25">
      <c r="A31" s="2" t="s">
        <v>51</v>
      </c>
      <c r="B31" s="3"/>
      <c r="C31" s="4">
        <v>150</v>
      </c>
      <c r="D31" s="1">
        <v>3.2</v>
      </c>
      <c r="E31" s="5">
        <v>3.75</v>
      </c>
      <c r="F31" s="1">
        <v>5</v>
      </c>
      <c r="G31" s="5">
        <v>66.55</v>
      </c>
      <c r="H31" s="61">
        <v>0.5</v>
      </c>
      <c r="I31" s="6" t="s">
        <v>52</v>
      </c>
    </row>
    <row r="32" spans="1:9" x14ac:dyDescent="0.25">
      <c r="A32" s="2" t="s">
        <v>53</v>
      </c>
      <c r="B32" s="3"/>
      <c r="C32" s="4">
        <v>60</v>
      </c>
      <c r="D32" s="51">
        <v>3.96</v>
      </c>
      <c r="E32" s="51">
        <v>4.4400000000000004</v>
      </c>
      <c r="F32" s="5">
        <v>20.36</v>
      </c>
      <c r="G32" s="51">
        <v>137.24</v>
      </c>
      <c r="H32" s="5">
        <v>0.8</v>
      </c>
      <c r="I32" s="6" t="s">
        <v>54</v>
      </c>
    </row>
    <row r="33" spans="1:9" x14ac:dyDescent="0.25">
      <c r="A33" s="2" t="s">
        <v>55</v>
      </c>
      <c r="B33" s="3"/>
      <c r="C33" s="4">
        <v>70</v>
      </c>
      <c r="D33" s="1">
        <v>5</v>
      </c>
      <c r="E33" s="5">
        <v>3.3</v>
      </c>
      <c r="F33" s="1">
        <v>3.9</v>
      </c>
      <c r="G33" s="51">
        <v>65.3</v>
      </c>
      <c r="H33" s="5">
        <v>0.12</v>
      </c>
      <c r="I33" s="6" t="s">
        <v>56</v>
      </c>
    </row>
    <row r="34" spans="1:9" x14ac:dyDescent="0.25">
      <c r="A34" s="2" t="s">
        <v>57</v>
      </c>
      <c r="B34" s="3"/>
      <c r="C34" s="4">
        <v>100</v>
      </c>
      <c r="D34" s="4">
        <v>3</v>
      </c>
      <c r="E34" s="55">
        <v>3.1</v>
      </c>
      <c r="F34" s="4">
        <v>10.9</v>
      </c>
      <c r="G34" s="55">
        <v>83.5</v>
      </c>
      <c r="H34" s="56">
        <v>13</v>
      </c>
      <c r="I34" s="6" t="s">
        <v>58</v>
      </c>
    </row>
    <row r="35" spans="1:9" x14ac:dyDescent="0.25">
      <c r="A35" s="2" t="s">
        <v>59</v>
      </c>
      <c r="B35" s="3"/>
      <c r="C35" s="4" t="s">
        <v>60</v>
      </c>
      <c r="D35" s="56">
        <v>0.05</v>
      </c>
      <c r="E35" s="4">
        <v>0.01</v>
      </c>
      <c r="F35" s="55">
        <v>6.5</v>
      </c>
      <c r="G35" s="56">
        <v>26</v>
      </c>
      <c r="H35" s="4"/>
      <c r="I35" s="6" t="s">
        <v>61</v>
      </c>
    </row>
    <row r="36" spans="1:9" ht="15.75" thickBot="1" x14ac:dyDescent="0.3">
      <c r="A36" s="2" t="s">
        <v>62</v>
      </c>
      <c r="B36" s="3"/>
      <c r="C36" s="4">
        <v>23</v>
      </c>
      <c r="D36" s="5">
        <v>1.8</v>
      </c>
      <c r="E36" s="1">
        <v>0.23</v>
      </c>
      <c r="F36" s="5">
        <v>11.3</v>
      </c>
      <c r="G36" s="1">
        <v>54.5</v>
      </c>
      <c r="H36" s="5">
        <v>0</v>
      </c>
      <c r="I36" s="6"/>
    </row>
    <row r="37" spans="1:9" ht="15.75" thickBot="1" x14ac:dyDescent="0.3">
      <c r="A37" s="62" t="s">
        <v>30</v>
      </c>
      <c r="B37" s="63"/>
      <c r="C37" s="64">
        <v>473</v>
      </c>
      <c r="D37" s="65">
        <f>SUM(D31:D36)</f>
        <v>17.010000000000002</v>
      </c>
      <c r="E37" s="65">
        <f>SUM(E31:E36)</f>
        <v>14.830000000000002</v>
      </c>
      <c r="F37" s="65">
        <f>SUM(F31:F36)</f>
        <v>57.959999999999994</v>
      </c>
      <c r="G37" s="65">
        <f>SUM(G31:G36)</f>
        <v>433.09000000000003</v>
      </c>
      <c r="H37" s="65">
        <f>SUM(H31:H36)</f>
        <v>14.42</v>
      </c>
      <c r="I37" s="37"/>
    </row>
    <row r="38" spans="1:9" ht="15.75" thickBot="1" x14ac:dyDescent="0.3">
      <c r="A38" s="46" t="s">
        <v>63</v>
      </c>
      <c r="B38" s="47"/>
      <c r="C38" s="66">
        <f t="shared" ref="C38:H38" si="0">C17+C21+C29+C37</f>
        <v>1719.5</v>
      </c>
      <c r="D38" s="67">
        <f t="shared" si="0"/>
        <v>50.570000000000007</v>
      </c>
      <c r="E38" s="67">
        <f t="shared" si="0"/>
        <v>56.379999999999995</v>
      </c>
      <c r="F38" s="67">
        <f t="shared" si="0"/>
        <v>233.70999999999998</v>
      </c>
      <c r="G38" s="67">
        <f t="shared" si="0"/>
        <v>1644.17</v>
      </c>
      <c r="H38" s="67">
        <f t="shared" si="0"/>
        <v>22.93</v>
      </c>
      <c r="I38" s="23"/>
    </row>
    <row r="39" spans="1:9" x14ac:dyDescent="0.25">
      <c r="A39" s="3"/>
      <c r="B39" s="3"/>
      <c r="C39" s="68"/>
      <c r="D39" s="1"/>
      <c r="E39" s="1"/>
      <c r="F39" s="1"/>
      <c r="G39" s="20"/>
      <c r="H39" s="69"/>
      <c r="I39" s="50"/>
    </row>
    <row r="40" spans="1:9" ht="15.75" thickBot="1" x14ac:dyDescent="0.3">
      <c r="A40" s="11" t="s">
        <v>64</v>
      </c>
      <c r="G40" s="70"/>
      <c r="H40" s="70"/>
      <c r="I40" s="58"/>
    </row>
    <row r="41" spans="1:9" ht="43.5" x14ac:dyDescent="0.25">
      <c r="A41" s="16" t="s">
        <v>7</v>
      </c>
      <c r="B41" s="17"/>
      <c r="C41" s="18" t="s">
        <v>8</v>
      </c>
      <c r="D41" s="19" t="s">
        <v>9</v>
      </c>
      <c r="E41" s="20"/>
      <c r="F41" s="21"/>
      <c r="G41" s="19" t="s">
        <v>10</v>
      </c>
      <c r="H41" s="22" t="s">
        <v>11</v>
      </c>
      <c r="I41" s="23" t="s">
        <v>12</v>
      </c>
    </row>
    <row r="42" spans="1:9" ht="15.75" thickBot="1" x14ac:dyDescent="0.3">
      <c r="A42" s="24" t="s">
        <v>13</v>
      </c>
      <c r="B42" s="25"/>
      <c r="C42" s="26"/>
      <c r="D42" s="27"/>
      <c r="E42" s="28"/>
      <c r="F42" s="29"/>
      <c r="G42" s="30" t="s">
        <v>14</v>
      </c>
      <c r="H42" s="31"/>
      <c r="I42" s="6"/>
    </row>
    <row r="43" spans="1:9" ht="15.75" thickBot="1" x14ac:dyDescent="0.3">
      <c r="A43" s="32"/>
      <c r="B43" s="33"/>
      <c r="C43" s="34"/>
      <c r="D43" s="35" t="s">
        <v>15</v>
      </c>
      <c r="E43" s="35" t="s">
        <v>16</v>
      </c>
      <c r="F43" s="36" t="s">
        <v>17</v>
      </c>
      <c r="G43" s="36" t="s">
        <v>18</v>
      </c>
      <c r="H43" s="35" t="s">
        <v>19</v>
      </c>
      <c r="I43" s="37"/>
    </row>
    <row r="44" spans="1:9" x14ac:dyDescent="0.25">
      <c r="A44" s="49"/>
      <c r="B44" s="50" t="s">
        <v>20</v>
      </c>
      <c r="C44" s="53"/>
      <c r="D44" s="71"/>
      <c r="E44" s="72"/>
      <c r="F44" s="72"/>
      <c r="G44" s="71"/>
      <c r="H44" s="72"/>
      <c r="I44" s="6"/>
    </row>
    <row r="45" spans="1:9" ht="22.5" x14ac:dyDescent="0.25">
      <c r="A45" s="2" t="s">
        <v>65</v>
      </c>
      <c r="B45" s="3"/>
      <c r="C45" s="4" t="s">
        <v>22</v>
      </c>
      <c r="D45" s="51">
        <v>5.2</v>
      </c>
      <c r="E45" s="5">
        <v>7.1</v>
      </c>
      <c r="F45" s="5">
        <v>23.2</v>
      </c>
      <c r="G45" s="51">
        <v>177.5</v>
      </c>
      <c r="H45" s="5">
        <v>0.21375</v>
      </c>
      <c r="I45" s="6" t="s">
        <v>66</v>
      </c>
    </row>
    <row r="46" spans="1:9" x14ac:dyDescent="0.25">
      <c r="A46" s="2" t="s">
        <v>67</v>
      </c>
      <c r="B46" s="3"/>
      <c r="C46" s="4">
        <v>180</v>
      </c>
      <c r="D46" s="51">
        <v>2.4166666666666665</v>
      </c>
      <c r="E46" s="5">
        <v>2.5833333333333335</v>
      </c>
      <c r="F46" s="5">
        <v>13.608333333333333</v>
      </c>
      <c r="G46" s="51">
        <v>87.3</v>
      </c>
      <c r="H46" s="5">
        <v>0.39166666666666666</v>
      </c>
      <c r="I46" s="6" t="s">
        <v>68</v>
      </c>
    </row>
    <row r="47" spans="1:9" ht="15.75" thickBot="1" x14ac:dyDescent="0.3">
      <c r="A47" s="2" t="s">
        <v>69</v>
      </c>
      <c r="B47" s="3"/>
      <c r="C47" s="7" t="s">
        <v>70</v>
      </c>
      <c r="D47" s="51">
        <v>4.8</v>
      </c>
      <c r="E47" s="5">
        <v>7.2</v>
      </c>
      <c r="F47" s="1">
        <v>15.4</v>
      </c>
      <c r="G47" s="51">
        <v>146</v>
      </c>
      <c r="H47" s="5">
        <v>0.19</v>
      </c>
      <c r="I47" s="6" t="s">
        <v>71</v>
      </c>
    </row>
    <row r="48" spans="1:9" ht="15.75" thickBot="1" x14ac:dyDescent="0.3">
      <c r="A48" s="46" t="s">
        <v>30</v>
      </c>
      <c r="B48" s="47"/>
      <c r="C48" s="48">
        <v>427</v>
      </c>
      <c r="D48" s="36">
        <f>SUM(D44:D47)</f>
        <v>12.416666666666668</v>
      </c>
      <c r="E48" s="36">
        <f>SUM(E44:E47)</f>
        <v>16.883333333333333</v>
      </c>
      <c r="F48" s="36">
        <f>SUM(F44:F47)</f>
        <v>52.208333333333329</v>
      </c>
      <c r="G48" s="36">
        <f>SUM(G44:G47)</f>
        <v>410.8</v>
      </c>
      <c r="H48" s="36">
        <f>SUM(H44:H47)</f>
        <v>0.79541666666666666</v>
      </c>
      <c r="I48" s="37"/>
    </row>
    <row r="49" spans="1:9" x14ac:dyDescent="0.25">
      <c r="A49" s="2"/>
      <c r="B49" s="3" t="s">
        <v>31</v>
      </c>
      <c r="C49" s="4"/>
      <c r="D49" s="5"/>
      <c r="E49" s="5"/>
      <c r="F49" s="5"/>
      <c r="G49" s="51"/>
      <c r="H49" s="5"/>
      <c r="I49" s="6"/>
    </row>
    <row r="50" spans="1:9" ht="22.5" x14ac:dyDescent="0.25">
      <c r="A50" s="2" t="s">
        <v>72</v>
      </c>
      <c r="B50" s="3"/>
      <c r="C50" s="52">
        <v>100</v>
      </c>
      <c r="D50" s="51">
        <v>1</v>
      </c>
      <c r="E50" s="5">
        <v>0</v>
      </c>
      <c r="F50" s="1">
        <v>8.1</v>
      </c>
      <c r="G50" s="5">
        <v>36.4</v>
      </c>
      <c r="H50" s="51">
        <v>60</v>
      </c>
      <c r="I50" s="6" t="s">
        <v>73</v>
      </c>
    </row>
    <row r="51" spans="1:9" ht="15.75" thickBot="1" x14ac:dyDescent="0.3">
      <c r="A51" s="2" t="s">
        <v>74</v>
      </c>
      <c r="B51" s="3"/>
      <c r="C51" s="52"/>
      <c r="D51" s="51"/>
      <c r="E51" s="5"/>
      <c r="F51" s="1"/>
      <c r="G51" s="5"/>
      <c r="H51" s="51"/>
      <c r="I51" s="6"/>
    </row>
    <row r="52" spans="1:9" ht="15.75" thickBot="1" x14ac:dyDescent="0.3">
      <c r="A52" s="46" t="s">
        <v>30</v>
      </c>
      <c r="B52" s="47"/>
      <c r="C52" s="48">
        <f t="shared" ref="C52:H52" si="1">SUM(C50)</f>
        <v>100</v>
      </c>
      <c r="D52" s="35">
        <f t="shared" si="1"/>
        <v>1</v>
      </c>
      <c r="E52" s="35">
        <f t="shared" si="1"/>
        <v>0</v>
      </c>
      <c r="F52" s="35">
        <f t="shared" si="1"/>
        <v>8.1</v>
      </c>
      <c r="G52" s="35">
        <f t="shared" si="1"/>
        <v>36.4</v>
      </c>
      <c r="H52" s="35">
        <f t="shared" si="1"/>
        <v>60</v>
      </c>
      <c r="I52" s="37"/>
    </row>
    <row r="53" spans="1:9" x14ac:dyDescent="0.25">
      <c r="A53" s="49"/>
      <c r="B53" s="50" t="s">
        <v>35</v>
      </c>
      <c r="C53" s="53"/>
      <c r="D53" s="19"/>
      <c r="E53" s="19"/>
      <c r="F53" s="54"/>
      <c r="G53" s="19"/>
      <c r="H53" s="31"/>
      <c r="I53" s="6"/>
    </row>
    <row r="54" spans="1:9" ht="22.5" x14ac:dyDescent="0.25">
      <c r="A54" s="2" t="s">
        <v>75</v>
      </c>
      <c r="B54" s="3"/>
      <c r="C54" s="4">
        <v>60</v>
      </c>
      <c r="D54" s="1">
        <v>0.9</v>
      </c>
      <c r="E54" s="5">
        <v>3.5</v>
      </c>
      <c r="F54" s="1">
        <v>8</v>
      </c>
      <c r="G54" s="51">
        <v>67</v>
      </c>
      <c r="H54" s="5">
        <v>4</v>
      </c>
      <c r="I54" s="6" t="s">
        <v>76</v>
      </c>
    </row>
    <row r="55" spans="1:9" ht="22.5" x14ac:dyDescent="0.25">
      <c r="A55" s="105" t="s">
        <v>77</v>
      </c>
      <c r="B55" s="3"/>
      <c r="C55" s="4" t="s">
        <v>78</v>
      </c>
      <c r="D55" s="51">
        <v>4.16</v>
      </c>
      <c r="E55" s="5">
        <v>6.4</v>
      </c>
      <c r="F55" s="1">
        <v>8.14</v>
      </c>
      <c r="G55" s="51">
        <v>106.8</v>
      </c>
      <c r="H55" s="5">
        <v>3.86</v>
      </c>
      <c r="I55" s="6" t="s">
        <v>79</v>
      </c>
    </row>
    <row r="56" spans="1:9" ht="22.5" x14ac:dyDescent="0.25">
      <c r="A56" s="2" t="s">
        <v>80</v>
      </c>
      <c r="B56" s="3"/>
      <c r="C56" s="4" t="s">
        <v>81</v>
      </c>
      <c r="D56" s="1">
        <v>12</v>
      </c>
      <c r="E56" s="5">
        <v>12</v>
      </c>
      <c r="F56" s="1">
        <v>3</v>
      </c>
      <c r="G56" s="51">
        <v>168</v>
      </c>
      <c r="H56" s="5">
        <v>0.38</v>
      </c>
      <c r="I56" s="6" t="s">
        <v>82</v>
      </c>
    </row>
    <row r="57" spans="1:9" x14ac:dyDescent="0.25">
      <c r="A57" s="2" t="s">
        <v>83</v>
      </c>
      <c r="B57" s="3"/>
      <c r="C57" s="4" t="s">
        <v>60</v>
      </c>
      <c r="D57" s="5">
        <v>4.5999999999999996</v>
      </c>
      <c r="E57" s="5">
        <v>3.3</v>
      </c>
      <c r="F57" s="5">
        <v>18.399999999999999</v>
      </c>
      <c r="G57" s="5">
        <v>122</v>
      </c>
      <c r="H57" s="5"/>
      <c r="I57" s="6" t="s">
        <v>84</v>
      </c>
    </row>
    <row r="58" spans="1:9" ht="22.5" x14ac:dyDescent="0.25">
      <c r="A58" s="2" t="s">
        <v>85</v>
      </c>
      <c r="B58" s="3"/>
      <c r="C58" s="4">
        <v>180</v>
      </c>
      <c r="D58" s="51"/>
      <c r="E58" s="5"/>
      <c r="F58" s="1">
        <v>10</v>
      </c>
      <c r="G58" s="51">
        <v>40</v>
      </c>
      <c r="H58" s="5"/>
      <c r="I58" s="6" t="s">
        <v>86</v>
      </c>
    </row>
    <row r="59" spans="1:9" ht="15.75" thickBot="1" x14ac:dyDescent="0.3">
      <c r="A59" s="57" t="s">
        <v>49</v>
      </c>
      <c r="B59" s="58"/>
      <c r="C59" s="59">
        <v>37.5</v>
      </c>
      <c r="D59" s="59">
        <v>1.8</v>
      </c>
      <c r="E59" s="59">
        <v>0.4</v>
      </c>
      <c r="F59" s="59">
        <v>18</v>
      </c>
      <c r="G59" s="59">
        <v>82.5</v>
      </c>
      <c r="H59" s="59"/>
      <c r="I59" s="60"/>
    </row>
    <row r="60" spans="1:9" ht="15.75" thickBot="1" x14ac:dyDescent="0.3">
      <c r="A60" s="46" t="s">
        <v>30</v>
      </c>
      <c r="B60" s="47"/>
      <c r="C60" s="48">
        <v>663</v>
      </c>
      <c r="D60" s="36">
        <f>SUM(D53:D59)</f>
        <v>23.460000000000004</v>
      </c>
      <c r="E60" s="36">
        <f>SUM(E53:E59)</f>
        <v>25.599999999999998</v>
      </c>
      <c r="F60" s="36">
        <f>SUM(F53:F59)</f>
        <v>65.539999999999992</v>
      </c>
      <c r="G60" s="36">
        <f>SUM(G53:G59)</f>
        <v>586.29999999999995</v>
      </c>
      <c r="H60" s="36">
        <f>SUM(H53:H59)</f>
        <v>8.24</v>
      </c>
      <c r="I60" s="6"/>
    </row>
    <row r="61" spans="1:9" x14ac:dyDescent="0.25">
      <c r="A61" s="40"/>
      <c r="B61" s="41" t="s">
        <v>50</v>
      </c>
      <c r="C61" s="73"/>
      <c r="D61" s="44"/>
      <c r="E61" s="44"/>
      <c r="F61" s="44"/>
      <c r="G61" s="44"/>
      <c r="H61" s="74"/>
      <c r="I61" s="23"/>
    </row>
    <row r="62" spans="1:9" x14ac:dyDescent="0.25">
      <c r="A62" s="2" t="s">
        <v>87</v>
      </c>
      <c r="B62" s="3"/>
      <c r="C62" s="4">
        <v>40</v>
      </c>
      <c r="D62" s="5">
        <v>2</v>
      </c>
      <c r="E62" s="1">
        <v>7</v>
      </c>
      <c r="F62" s="5">
        <v>40</v>
      </c>
      <c r="G62" s="1">
        <v>231</v>
      </c>
      <c r="H62" s="5"/>
      <c r="I62" s="6"/>
    </row>
    <row r="63" spans="1:9" x14ac:dyDescent="0.25">
      <c r="A63" s="2" t="s">
        <v>88</v>
      </c>
      <c r="B63" s="3"/>
      <c r="C63" s="4"/>
      <c r="D63" s="51"/>
      <c r="E63" s="1"/>
      <c r="F63" s="1"/>
      <c r="G63" s="1"/>
      <c r="H63" s="5"/>
      <c r="I63" s="6"/>
    </row>
    <row r="64" spans="1:9" x14ac:dyDescent="0.25">
      <c r="A64" s="40" t="s">
        <v>89</v>
      </c>
      <c r="B64" s="41"/>
      <c r="C64" s="42">
        <v>130</v>
      </c>
      <c r="D64" s="44">
        <v>3.72</v>
      </c>
      <c r="E64" s="44">
        <v>3.2</v>
      </c>
      <c r="F64" s="44">
        <v>3.5</v>
      </c>
      <c r="G64" s="44">
        <v>57.5</v>
      </c>
      <c r="H64" s="44">
        <v>0.65</v>
      </c>
      <c r="I64" s="6" t="s">
        <v>90</v>
      </c>
    </row>
    <row r="65" spans="1:9" x14ac:dyDescent="0.25">
      <c r="A65" s="2" t="s">
        <v>91</v>
      </c>
      <c r="B65" s="3"/>
      <c r="C65" s="4">
        <v>50</v>
      </c>
      <c r="D65" s="1">
        <v>0.75</v>
      </c>
      <c r="E65" s="5">
        <v>0.06</v>
      </c>
      <c r="F65" s="1">
        <v>8.5</v>
      </c>
      <c r="G65" s="5">
        <v>38.29</v>
      </c>
      <c r="H65" s="1">
        <v>1.9</v>
      </c>
      <c r="I65" s="5" t="s">
        <v>92</v>
      </c>
    </row>
    <row r="66" spans="1:9" ht="22.5" x14ac:dyDescent="0.25">
      <c r="A66" s="2" t="s">
        <v>93</v>
      </c>
      <c r="B66" s="3"/>
      <c r="C66" s="4" t="s">
        <v>94</v>
      </c>
      <c r="D66" s="1">
        <v>8</v>
      </c>
      <c r="E66" s="5">
        <v>5.5</v>
      </c>
      <c r="F66" s="1">
        <v>38.57</v>
      </c>
      <c r="G66" s="51">
        <v>235.78</v>
      </c>
      <c r="H66" s="5">
        <v>0.4</v>
      </c>
      <c r="I66" s="6" t="s">
        <v>95</v>
      </c>
    </row>
    <row r="67" spans="1:9" x14ac:dyDescent="0.25">
      <c r="A67" s="2" t="s">
        <v>96</v>
      </c>
      <c r="B67" s="3"/>
      <c r="C67" s="7" t="s">
        <v>97</v>
      </c>
      <c r="D67" s="51">
        <v>0.08</v>
      </c>
      <c r="E67" s="5">
        <v>0.01</v>
      </c>
      <c r="F67" s="1">
        <v>6.8</v>
      </c>
      <c r="G67" s="51">
        <v>27.3</v>
      </c>
      <c r="H67" s="51">
        <v>1.9</v>
      </c>
      <c r="I67" s="6" t="s">
        <v>98</v>
      </c>
    </row>
    <row r="68" spans="1:9" ht="15.75" thickBot="1" x14ac:dyDescent="0.3">
      <c r="A68" s="2" t="s">
        <v>62</v>
      </c>
      <c r="B68" s="3"/>
      <c r="C68" s="4">
        <v>23</v>
      </c>
      <c r="D68" s="5">
        <v>1.8</v>
      </c>
      <c r="E68" s="1">
        <v>0.23</v>
      </c>
      <c r="F68" s="5">
        <v>11.3</v>
      </c>
      <c r="G68" s="1">
        <v>54.5</v>
      </c>
      <c r="H68" s="5">
        <v>0</v>
      </c>
      <c r="I68" s="6"/>
    </row>
    <row r="69" spans="1:9" ht="15.75" thickBot="1" x14ac:dyDescent="0.3">
      <c r="A69" s="62" t="s">
        <v>30</v>
      </c>
      <c r="B69" s="63"/>
      <c r="C69" s="64">
        <v>506</v>
      </c>
      <c r="D69" s="65">
        <f>SUM(D61:D68)</f>
        <v>16.350000000000001</v>
      </c>
      <c r="E69" s="65">
        <f>SUM(E61:E68)</f>
        <v>16</v>
      </c>
      <c r="F69" s="65">
        <f>SUM(F61:F68)</f>
        <v>108.66999999999999</v>
      </c>
      <c r="G69" s="65">
        <f>SUM(G61:G68)</f>
        <v>644.37</v>
      </c>
      <c r="H69" s="65">
        <f>SUM(H61:H68)</f>
        <v>4.8499999999999996</v>
      </c>
      <c r="I69" s="37"/>
    </row>
    <row r="70" spans="1:9" ht="15.75" thickBot="1" x14ac:dyDescent="0.3">
      <c r="A70" s="46" t="s">
        <v>63</v>
      </c>
      <c r="B70" s="47"/>
      <c r="C70" s="48">
        <f t="shared" ref="C70:H70" si="2">C48+C52+C60+C69</f>
        <v>1696</v>
      </c>
      <c r="D70" s="35">
        <f t="shared" si="2"/>
        <v>53.226666666666674</v>
      </c>
      <c r="E70" s="35">
        <f t="shared" si="2"/>
        <v>58.483333333333334</v>
      </c>
      <c r="F70" s="35">
        <f t="shared" si="2"/>
        <v>234.51833333333332</v>
      </c>
      <c r="G70" s="35">
        <f t="shared" si="2"/>
        <v>1677.87</v>
      </c>
      <c r="H70" s="35">
        <f t="shared" si="2"/>
        <v>73.885416666666657</v>
      </c>
      <c r="I70" s="37"/>
    </row>
    <row r="71" spans="1:9" x14ac:dyDescent="0.25">
      <c r="A71" s="3"/>
      <c r="B71" s="3"/>
      <c r="C71" s="75"/>
      <c r="D71" s="1"/>
      <c r="E71" s="1"/>
      <c r="F71" s="1"/>
      <c r="G71" s="20"/>
      <c r="H71" s="20"/>
      <c r="I71" s="50"/>
    </row>
    <row r="72" spans="1:9" ht="15.75" thickBot="1" x14ac:dyDescent="0.3">
      <c r="A72" s="11" t="s">
        <v>99</v>
      </c>
      <c r="G72" s="70"/>
      <c r="H72" s="70"/>
      <c r="I72" s="58"/>
    </row>
    <row r="73" spans="1:9" ht="43.5" x14ac:dyDescent="0.25">
      <c r="A73" s="16" t="s">
        <v>7</v>
      </c>
      <c r="B73" s="17"/>
      <c r="C73" s="18" t="s">
        <v>8</v>
      </c>
      <c r="D73" s="19" t="s">
        <v>9</v>
      </c>
      <c r="E73" s="20"/>
      <c r="F73" s="21"/>
      <c r="G73" s="19" t="s">
        <v>10</v>
      </c>
      <c r="H73" s="22" t="s">
        <v>11</v>
      </c>
      <c r="I73" s="23" t="s">
        <v>12</v>
      </c>
    </row>
    <row r="74" spans="1:9" ht="15.75" thickBot="1" x14ac:dyDescent="0.3">
      <c r="A74" s="24" t="s">
        <v>13</v>
      </c>
      <c r="B74" s="25"/>
      <c r="C74" s="26"/>
      <c r="D74" s="27"/>
      <c r="E74" s="28"/>
      <c r="F74" s="29"/>
      <c r="G74" s="30" t="s">
        <v>14</v>
      </c>
      <c r="H74" s="31"/>
      <c r="I74" s="6"/>
    </row>
    <row r="75" spans="1:9" ht="15.75" thickBot="1" x14ac:dyDescent="0.3">
      <c r="A75" s="32"/>
      <c r="B75" s="33"/>
      <c r="C75" s="34"/>
      <c r="D75" s="35" t="s">
        <v>15</v>
      </c>
      <c r="E75" s="35" t="s">
        <v>16</v>
      </c>
      <c r="F75" s="36" t="s">
        <v>17</v>
      </c>
      <c r="G75" s="36" t="s">
        <v>18</v>
      </c>
      <c r="H75" s="35" t="s">
        <v>19</v>
      </c>
      <c r="I75" s="37"/>
    </row>
    <row r="76" spans="1:9" x14ac:dyDescent="0.25">
      <c r="A76" s="49"/>
      <c r="B76" s="50" t="s">
        <v>20</v>
      </c>
      <c r="C76" s="53"/>
      <c r="D76" s="71"/>
      <c r="E76" s="72"/>
      <c r="F76" s="69"/>
      <c r="G76" s="71"/>
      <c r="H76" s="72"/>
      <c r="I76" s="6"/>
    </row>
    <row r="77" spans="1:9" ht="22.5" x14ac:dyDescent="0.25">
      <c r="A77" s="2" t="s">
        <v>100</v>
      </c>
      <c r="B77" s="3"/>
      <c r="C77" s="4" t="s">
        <v>22</v>
      </c>
      <c r="D77" s="5">
        <v>6</v>
      </c>
      <c r="E77" s="5">
        <v>7</v>
      </c>
      <c r="F77" s="5">
        <v>28</v>
      </c>
      <c r="G77" s="5">
        <v>199</v>
      </c>
      <c r="H77" s="5">
        <v>0.22</v>
      </c>
      <c r="I77" s="6" t="s">
        <v>101</v>
      </c>
    </row>
    <row r="78" spans="1:9" x14ac:dyDescent="0.25">
      <c r="A78" s="40" t="s">
        <v>102</v>
      </c>
      <c r="B78" s="41"/>
      <c r="C78" s="42" t="s">
        <v>25</v>
      </c>
      <c r="D78" s="43">
        <v>2.6</v>
      </c>
      <c r="E78" s="44">
        <v>2.2999999999999998</v>
      </c>
      <c r="F78" s="45">
        <v>14.3</v>
      </c>
      <c r="G78" s="44">
        <v>89</v>
      </c>
      <c r="H78" s="43">
        <v>0.02</v>
      </c>
      <c r="I78" s="6" t="s">
        <v>103</v>
      </c>
    </row>
    <row r="79" spans="1:9" ht="15.75" thickBot="1" x14ac:dyDescent="0.3">
      <c r="A79" s="2" t="s">
        <v>27</v>
      </c>
      <c r="B79" s="3"/>
      <c r="C79" s="4" t="s">
        <v>28</v>
      </c>
      <c r="D79" s="51">
        <v>2.2999999999999998</v>
      </c>
      <c r="E79" s="5">
        <v>4.5</v>
      </c>
      <c r="F79" s="1">
        <v>15.4</v>
      </c>
      <c r="G79" s="51">
        <v>111</v>
      </c>
      <c r="H79" s="5"/>
      <c r="I79" s="6" t="s">
        <v>29</v>
      </c>
    </row>
    <row r="80" spans="1:9" ht="15.75" thickBot="1" x14ac:dyDescent="0.3">
      <c r="A80" s="46" t="s">
        <v>30</v>
      </c>
      <c r="B80" s="47"/>
      <c r="C80" s="48">
        <v>425</v>
      </c>
      <c r="D80" s="35">
        <f>SUM(D76:D79)</f>
        <v>10.899999999999999</v>
      </c>
      <c r="E80" s="35">
        <f>SUM(E76:E79)</f>
        <v>13.8</v>
      </c>
      <c r="F80" s="35">
        <f>SUM(F76:F79)</f>
        <v>57.699999999999996</v>
      </c>
      <c r="G80" s="35">
        <f>SUM(G76:G79)</f>
        <v>399</v>
      </c>
      <c r="H80" s="35">
        <f>SUM(H76:H79)</f>
        <v>0.24</v>
      </c>
      <c r="I80" s="37"/>
    </row>
    <row r="81" spans="1:9" x14ac:dyDescent="0.25">
      <c r="A81" s="2"/>
      <c r="B81" s="3" t="s">
        <v>31</v>
      </c>
      <c r="C81" s="53"/>
      <c r="D81" s="54"/>
      <c r="E81" s="1"/>
      <c r="F81" s="54"/>
      <c r="G81" s="1"/>
      <c r="H81" s="72"/>
      <c r="I81" s="6"/>
    </row>
    <row r="82" spans="1:9" x14ac:dyDescent="0.25">
      <c r="A82" s="2" t="s">
        <v>32</v>
      </c>
      <c r="B82" s="3"/>
      <c r="C82" s="52">
        <v>125</v>
      </c>
      <c r="D82" s="51">
        <v>0.4</v>
      </c>
      <c r="E82" s="5">
        <v>0</v>
      </c>
      <c r="F82" s="1">
        <v>33</v>
      </c>
      <c r="G82" s="5">
        <v>133.6</v>
      </c>
      <c r="H82" s="51">
        <v>2.5</v>
      </c>
      <c r="I82" s="6" t="s">
        <v>33</v>
      </c>
    </row>
    <row r="83" spans="1:9" ht="15.75" thickBot="1" x14ac:dyDescent="0.3">
      <c r="A83" s="2" t="s">
        <v>104</v>
      </c>
      <c r="B83" s="3"/>
      <c r="C83" s="52"/>
      <c r="D83" s="51"/>
      <c r="E83" s="51"/>
      <c r="F83" s="1"/>
      <c r="G83" s="51"/>
      <c r="H83" s="51"/>
      <c r="I83" s="6"/>
    </row>
    <row r="84" spans="1:9" ht="15.75" thickBot="1" x14ac:dyDescent="0.3">
      <c r="A84" s="46" t="s">
        <v>30</v>
      </c>
      <c r="B84" s="47"/>
      <c r="C84" s="48">
        <f t="shared" ref="C84:H84" si="3">SUM(C82)</f>
        <v>125</v>
      </c>
      <c r="D84" s="36">
        <f t="shared" si="3"/>
        <v>0.4</v>
      </c>
      <c r="E84" s="36">
        <f t="shared" si="3"/>
        <v>0</v>
      </c>
      <c r="F84" s="36">
        <f t="shared" si="3"/>
        <v>33</v>
      </c>
      <c r="G84" s="36">
        <f t="shared" si="3"/>
        <v>133.6</v>
      </c>
      <c r="H84" s="36">
        <f t="shared" si="3"/>
        <v>2.5</v>
      </c>
      <c r="I84" s="37"/>
    </row>
    <row r="85" spans="1:9" x14ac:dyDescent="0.25">
      <c r="A85" s="49"/>
      <c r="B85" s="50" t="s">
        <v>35</v>
      </c>
      <c r="C85" s="53"/>
      <c r="D85" s="19"/>
      <c r="E85" s="54"/>
      <c r="F85" s="20"/>
      <c r="G85" s="19"/>
      <c r="H85" s="72"/>
      <c r="I85" s="6"/>
    </row>
    <row r="86" spans="1:9" ht="22.5" x14ac:dyDescent="0.25">
      <c r="A86" s="2" t="s">
        <v>105</v>
      </c>
      <c r="B86" s="3"/>
      <c r="C86" s="4">
        <v>60</v>
      </c>
      <c r="D86" s="1">
        <v>1.1000000000000001</v>
      </c>
      <c r="E86" s="5">
        <v>2.7</v>
      </c>
      <c r="F86" s="1">
        <v>5.7</v>
      </c>
      <c r="G86" s="5">
        <v>51.5</v>
      </c>
      <c r="H86" s="1">
        <v>11.4</v>
      </c>
      <c r="I86" s="6" t="s">
        <v>106</v>
      </c>
    </row>
    <row r="87" spans="1:9" ht="33" x14ac:dyDescent="0.25">
      <c r="A87" s="2" t="s">
        <v>107</v>
      </c>
      <c r="B87" s="3"/>
      <c r="C87" s="4" t="s">
        <v>108</v>
      </c>
      <c r="D87" s="1">
        <v>4.8600000000000003</v>
      </c>
      <c r="E87" s="5">
        <v>5.8</v>
      </c>
      <c r="F87" s="1">
        <v>15.24</v>
      </c>
      <c r="G87" s="51">
        <v>132.6</v>
      </c>
      <c r="H87" s="5">
        <v>5.28</v>
      </c>
      <c r="I87" s="6" t="s">
        <v>109</v>
      </c>
    </row>
    <row r="88" spans="1:9" x14ac:dyDescent="0.25">
      <c r="A88" s="2" t="s">
        <v>110</v>
      </c>
      <c r="B88" s="3"/>
      <c r="C88" s="4" t="s">
        <v>43</v>
      </c>
      <c r="D88" s="51">
        <v>6.9</v>
      </c>
      <c r="E88" s="5">
        <v>4.2</v>
      </c>
      <c r="F88" s="1">
        <v>7</v>
      </c>
      <c r="G88" s="51">
        <v>93.4</v>
      </c>
      <c r="H88" s="5"/>
      <c r="I88" s="6" t="s">
        <v>111</v>
      </c>
    </row>
    <row r="89" spans="1:9" ht="22.5" x14ac:dyDescent="0.25">
      <c r="A89" s="2" t="s">
        <v>112</v>
      </c>
      <c r="B89" s="3"/>
      <c r="C89" s="4">
        <v>130</v>
      </c>
      <c r="D89" s="1">
        <v>2.6</v>
      </c>
      <c r="E89" s="5">
        <v>3.9</v>
      </c>
      <c r="F89" s="1">
        <v>18.2</v>
      </c>
      <c r="G89" s="51">
        <v>118.3</v>
      </c>
      <c r="H89" s="5">
        <v>9</v>
      </c>
      <c r="I89" s="6" t="s">
        <v>113</v>
      </c>
    </row>
    <row r="90" spans="1:9" ht="22.5" x14ac:dyDescent="0.25">
      <c r="A90" s="76" t="s">
        <v>114</v>
      </c>
      <c r="B90" s="3"/>
      <c r="C90" s="4">
        <v>180</v>
      </c>
      <c r="D90" s="56">
        <v>0.7</v>
      </c>
      <c r="E90" s="77">
        <v>0</v>
      </c>
      <c r="F90" s="78">
        <v>20</v>
      </c>
      <c r="G90" s="79">
        <v>83</v>
      </c>
      <c r="H90" s="4">
        <v>0.13</v>
      </c>
      <c r="I90" s="80" t="s">
        <v>115</v>
      </c>
    </row>
    <row r="91" spans="1:9" ht="15.75" thickBot="1" x14ac:dyDescent="0.3">
      <c r="A91" s="57" t="s">
        <v>49</v>
      </c>
      <c r="B91" s="58"/>
      <c r="C91" s="59">
        <v>37.5</v>
      </c>
      <c r="D91" s="59">
        <v>1.8</v>
      </c>
      <c r="E91" s="59">
        <v>0.4</v>
      </c>
      <c r="F91" s="59">
        <v>18</v>
      </c>
      <c r="G91" s="59">
        <v>82.5</v>
      </c>
      <c r="H91" s="59"/>
      <c r="I91" s="60"/>
    </row>
    <row r="92" spans="1:9" ht="15.75" thickBot="1" x14ac:dyDescent="0.3">
      <c r="A92" s="46" t="s">
        <v>30</v>
      </c>
      <c r="B92" s="47"/>
      <c r="C92" s="48">
        <v>647.5</v>
      </c>
      <c r="D92" s="35">
        <f>SUM(D85:D91)</f>
        <v>17.96</v>
      </c>
      <c r="E92" s="35">
        <f>SUM(E85:E91)</f>
        <v>16.999999999999996</v>
      </c>
      <c r="F92" s="35">
        <f>SUM(F85:F91)</f>
        <v>84.14</v>
      </c>
      <c r="G92" s="35">
        <f>SUM(G85:G91)</f>
        <v>561.29999999999995</v>
      </c>
      <c r="H92" s="35">
        <f>SUM(H85:H91)</f>
        <v>25.81</v>
      </c>
      <c r="I92" s="37"/>
    </row>
    <row r="93" spans="1:9" x14ac:dyDescent="0.25">
      <c r="A93" s="49"/>
      <c r="B93" s="50" t="s">
        <v>50</v>
      </c>
      <c r="C93" s="53"/>
      <c r="D93" s="54"/>
      <c r="E93" s="20"/>
      <c r="F93" s="54"/>
      <c r="G93" s="20"/>
      <c r="H93" s="72"/>
      <c r="I93" s="6"/>
    </row>
    <row r="94" spans="1:9" x14ac:dyDescent="0.25">
      <c r="A94" s="2" t="s">
        <v>116</v>
      </c>
      <c r="B94" s="3"/>
      <c r="C94" s="4">
        <v>130</v>
      </c>
      <c r="D94" s="55">
        <v>3.77</v>
      </c>
      <c r="E94" s="4">
        <v>3.25</v>
      </c>
      <c r="F94" s="55">
        <v>5.46</v>
      </c>
      <c r="G94" s="4">
        <v>66.2</v>
      </c>
      <c r="H94" s="81">
        <v>0.84</v>
      </c>
      <c r="I94" s="6" t="s">
        <v>117</v>
      </c>
    </row>
    <row r="95" spans="1:9" ht="33" x14ac:dyDescent="0.25">
      <c r="A95" s="40" t="s">
        <v>118</v>
      </c>
      <c r="B95" s="41"/>
      <c r="C95" s="42">
        <v>90</v>
      </c>
      <c r="D95" s="43">
        <v>3.1</v>
      </c>
      <c r="E95" s="45">
        <v>5.5</v>
      </c>
      <c r="F95" s="45">
        <v>28.6</v>
      </c>
      <c r="G95" s="45">
        <v>176.3</v>
      </c>
      <c r="H95" s="44">
        <v>0.02</v>
      </c>
      <c r="I95" s="82" t="s">
        <v>119</v>
      </c>
    </row>
    <row r="96" spans="1:9" x14ac:dyDescent="0.25">
      <c r="A96" s="2" t="s">
        <v>120</v>
      </c>
      <c r="B96" s="3"/>
      <c r="C96" s="4">
        <v>140</v>
      </c>
      <c r="D96" s="51">
        <v>15</v>
      </c>
      <c r="E96" s="5">
        <v>19</v>
      </c>
      <c r="F96" s="5">
        <v>2.2999999999999998</v>
      </c>
      <c r="G96" s="51">
        <v>240</v>
      </c>
      <c r="H96" s="5">
        <v>0.28000000000000003</v>
      </c>
      <c r="I96" s="6" t="s">
        <v>121</v>
      </c>
    </row>
    <row r="97" spans="1:9" x14ac:dyDescent="0.25">
      <c r="A97" s="2" t="s">
        <v>122</v>
      </c>
      <c r="B97" s="3"/>
      <c r="C97" s="4" t="s">
        <v>60</v>
      </c>
      <c r="D97" s="56">
        <v>0.4</v>
      </c>
      <c r="E97" s="4">
        <v>0.17</v>
      </c>
      <c r="F97" s="55">
        <v>11.3</v>
      </c>
      <c r="G97" s="56">
        <v>48.3</v>
      </c>
      <c r="H97" s="4">
        <v>60</v>
      </c>
      <c r="I97" s="6" t="s">
        <v>123</v>
      </c>
    </row>
    <row r="98" spans="1:9" ht="15.75" thickBot="1" x14ac:dyDescent="0.3">
      <c r="A98" s="2" t="s">
        <v>62</v>
      </c>
      <c r="B98" s="3"/>
      <c r="C98" s="4">
        <v>23</v>
      </c>
      <c r="D98" s="5">
        <v>1.8</v>
      </c>
      <c r="E98" s="1">
        <v>0.23</v>
      </c>
      <c r="F98" s="5">
        <v>11.3</v>
      </c>
      <c r="G98" s="1">
        <v>54.5</v>
      </c>
      <c r="H98" s="5">
        <v>0</v>
      </c>
      <c r="I98" s="6"/>
    </row>
    <row r="99" spans="1:9" ht="15.75" thickBot="1" x14ac:dyDescent="0.3">
      <c r="A99" s="62" t="s">
        <v>30</v>
      </c>
      <c r="B99" s="63"/>
      <c r="C99" s="64">
        <v>469</v>
      </c>
      <c r="D99" s="83">
        <f>SUM(D93:D98)</f>
        <v>24.07</v>
      </c>
      <c r="E99" s="83">
        <f>SUM(E93:E98)</f>
        <v>28.150000000000002</v>
      </c>
      <c r="F99" s="83">
        <f>SUM(F93:F98)</f>
        <v>58.959999999999994</v>
      </c>
      <c r="G99" s="83">
        <f>SUM(G93:G98)</f>
        <v>585.29999999999995</v>
      </c>
      <c r="H99" s="83">
        <f>SUM(H93:H98)</f>
        <v>61.14</v>
      </c>
      <c r="I99" s="37"/>
    </row>
    <row r="100" spans="1:9" ht="15.75" thickBot="1" x14ac:dyDescent="0.3">
      <c r="A100" s="46" t="s">
        <v>63</v>
      </c>
      <c r="B100" s="47"/>
      <c r="C100" s="48">
        <f t="shared" ref="C100:H100" si="4">C80+C84+C92+C99</f>
        <v>1666.5</v>
      </c>
      <c r="D100" s="35">
        <f t="shared" si="4"/>
        <v>53.33</v>
      </c>
      <c r="E100" s="35">
        <f t="shared" si="4"/>
        <v>58.95</v>
      </c>
      <c r="F100" s="35">
        <f t="shared" si="4"/>
        <v>233.79999999999995</v>
      </c>
      <c r="G100" s="35">
        <f t="shared" si="4"/>
        <v>1679.2</v>
      </c>
      <c r="H100" s="35">
        <f t="shared" si="4"/>
        <v>89.69</v>
      </c>
      <c r="I100" s="37"/>
    </row>
    <row r="101" spans="1:9" x14ac:dyDescent="0.25">
      <c r="A101" s="3"/>
      <c r="B101" s="3"/>
      <c r="C101" s="84"/>
      <c r="D101" s="1"/>
      <c r="E101" s="1"/>
      <c r="F101" s="1"/>
      <c r="G101" s="20"/>
      <c r="H101" s="20"/>
      <c r="I101" s="50"/>
    </row>
    <row r="102" spans="1:9" ht="15.75" thickBot="1" x14ac:dyDescent="0.3">
      <c r="A102" s="11" t="s">
        <v>124</v>
      </c>
      <c r="C102" s="85"/>
      <c r="G102" s="70"/>
      <c r="H102" s="70"/>
      <c r="I102" s="58"/>
    </row>
    <row r="103" spans="1:9" ht="43.5" x14ac:dyDescent="0.25">
      <c r="A103" s="16" t="s">
        <v>7</v>
      </c>
      <c r="B103" s="17"/>
      <c r="C103" s="18" t="s">
        <v>8</v>
      </c>
      <c r="D103" s="19" t="s">
        <v>9</v>
      </c>
      <c r="E103" s="20"/>
      <c r="F103" s="21"/>
      <c r="G103" s="19" t="s">
        <v>10</v>
      </c>
      <c r="H103" s="22" t="s">
        <v>11</v>
      </c>
      <c r="I103" s="23" t="s">
        <v>12</v>
      </c>
    </row>
    <row r="104" spans="1:9" ht="15.75" thickBot="1" x14ac:dyDescent="0.3">
      <c r="A104" s="24" t="s">
        <v>13</v>
      </c>
      <c r="B104" s="25"/>
      <c r="C104" s="26"/>
      <c r="D104" s="27"/>
      <c r="E104" s="28"/>
      <c r="F104" s="29"/>
      <c r="G104" s="30" t="s">
        <v>14</v>
      </c>
      <c r="H104" s="31"/>
      <c r="I104" s="6"/>
    </row>
    <row r="105" spans="1:9" ht="15.75" thickBot="1" x14ac:dyDescent="0.3">
      <c r="A105" s="32"/>
      <c r="B105" s="33"/>
      <c r="C105" s="34"/>
      <c r="D105" s="35" t="s">
        <v>15</v>
      </c>
      <c r="E105" s="35" t="s">
        <v>16</v>
      </c>
      <c r="F105" s="36" t="s">
        <v>17</v>
      </c>
      <c r="G105" s="36" t="s">
        <v>18</v>
      </c>
      <c r="H105" s="35" t="s">
        <v>19</v>
      </c>
      <c r="I105" s="37"/>
    </row>
    <row r="106" spans="1:9" x14ac:dyDescent="0.25">
      <c r="A106" s="2"/>
      <c r="B106" s="50" t="s">
        <v>20</v>
      </c>
      <c r="C106" s="53"/>
      <c r="D106" s="72"/>
      <c r="E106" s="69"/>
      <c r="F106" s="72"/>
      <c r="G106" s="69"/>
      <c r="H106" s="72"/>
      <c r="I106" s="6"/>
    </row>
    <row r="107" spans="1:9" x14ac:dyDescent="0.25">
      <c r="A107" s="2" t="s">
        <v>125</v>
      </c>
      <c r="B107" s="3"/>
      <c r="C107" s="4">
        <v>180</v>
      </c>
      <c r="D107" s="5">
        <v>3.5</v>
      </c>
      <c r="E107" s="5">
        <v>4.4000000000000004</v>
      </c>
      <c r="F107" s="5">
        <v>15</v>
      </c>
      <c r="G107" s="51">
        <v>114</v>
      </c>
      <c r="H107" s="5">
        <v>0.52</v>
      </c>
      <c r="I107" s="6" t="s">
        <v>126</v>
      </c>
    </row>
    <row r="108" spans="1:9" x14ac:dyDescent="0.25">
      <c r="A108" s="2" t="s">
        <v>127</v>
      </c>
      <c r="B108" s="3"/>
      <c r="C108" s="4">
        <v>180</v>
      </c>
      <c r="D108" s="51">
        <v>1.2166666666666666</v>
      </c>
      <c r="E108" s="5">
        <v>1.3416666666666668</v>
      </c>
      <c r="F108" s="5">
        <v>11.941666666666666</v>
      </c>
      <c r="G108" s="51">
        <v>65</v>
      </c>
      <c r="H108" s="5">
        <v>0.19</v>
      </c>
      <c r="I108" s="6" t="s">
        <v>128</v>
      </c>
    </row>
    <row r="109" spans="1:9" ht="15.75" thickBot="1" x14ac:dyDescent="0.3">
      <c r="A109" s="2" t="s">
        <v>69</v>
      </c>
      <c r="B109" s="3"/>
      <c r="C109" s="7" t="s">
        <v>70</v>
      </c>
      <c r="D109" s="51">
        <v>4.8</v>
      </c>
      <c r="E109" s="5">
        <v>7.2</v>
      </c>
      <c r="F109" s="1">
        <v>15.4</v>
      </c>
      <c r="G109" s="51">
        <v>146</v>
      </c>
      <c r="H109" s="5">
        <v>0.19</v>
      </c>
      <c r="I109" s="6" t="s">
        <v>71</v>
      </c>
    </row>
    <row r="110" spans="1:9" ht="15.75" thickBot="1" x14ac:dyDescent="0.3">
      <c r="A110" s="46" t="s">
        <v>30</v>
      </c>
      <c r="B110" s="47"/>
      <c r="C110" s="48">
        <v>402</v>
      </c>
      <c r="D110" s="35">
        <f>SUM(D106:D109)</f>
        <v>9.5166666666666657</v>
      </c>
      <c r="E110" s="35">
        <f>SUM(E106:E109)</f>
        <v>12.941666666666666</v>
      </c>
      <c r="F110" s="35">
        <f>SUM(F106:F109)</f>
        <v>42.341666666666669</v>
      </c>
      <c r="G110" s="35">
        <f>SUM(G106:G109)</f>
        <v>325</v>
      </c>
      <c r="H110" s="35">
        <f>SUM(H106:H109)</f>
        <v>0.89999999999999991</v>
      </c>
      <c r="I110" s="37"/>
    </row>
    <row r="111" spans="1:9" x14ac:dyDescent="0.25">
      <c r="A111" s="2"/>
      <c r="B111" s="3" t="s">
        <v>31</v>
      </c>
      <c r="C111" s="4"/>
      <c r="D111" s="5"/>
      <c r="E111" s="1"/>
      <c r="F111" s="5"/>
      <c r="G111" s="1"/>
      <c r="H111" s="5"/>
      <c r="I111" s="23"/>
    </row>
    <row r="112" spans="1:9" ht="22.5" x14ac:dyDescent="0.25">
      <c r="A112" s="2" t="s">
        <v>72</v>
      </c>
      <c r="B112" s="3"/>
      <c r="C112" s="52">
        <v>100</v>
      </c>
      <c r="D112" s="51">
        <v>0.6</v>
      </c>
      <c r="E112" s="5">
        <v>0.43</v>
      </c>
      <c r="F112" s="1">
        <v>14</v>
      </c>
      <c r="G112" s="5">
        <v>62.3</v>
      </c>
      <c r="H112" s="51">
        <v>7</v>
      </c>
      <c r="I112" s="6" t="s">
        <v>129</v>
      </c>
    </row>
    <row r="113" spans="1:9" ht="15.75" thickBot="1" x14ac:dyDescent="0.3">
      <c r="A113" s="2" t="s">
        <v>130</v>
      </c>
      <c r="B113" s="3"/>
      <c r="C113" s="52"/>
      <c r="D113" s="51"/>
      <c r="E113" s="5"/>
      <c r="F113" s="1"/>
      <c r="G113" s="5"/>
      <c r="H113" s="51"/>
      <c r="I113" s="6"/>
    </row>
    <row r="114" spans="1:9" ht="15.75" thickBot="1" x14ac:dyDescent="0.3">
      <c r="A114" s="46" t="s">
        <v>30</v>
      </c>
      <c r="B114" s="47"/>
      <c r="C114" s="48">
        <f t="shared" ref="C114:H114" si="5">SUM(C112)</f>
        <v>100</v>
      </c>
      <c r="D114" s="35">
        <f t="shared" si="5"/>
        <v>0.6</v>
      </c>
      <c r="E114" s="35">
        <f t="shared" si="5"/>
        <v>0.43</v>
      </c>
      <c r="F114" s="35">
        <f t="shared" si="5"/>
        <v>14</v>
      </c>
      <c r="G114" s="35">
        <f t="shared" si="5"/>
        <v>62.3</v>
      </c>
      <c r="H114" s="35">
        <f t="shared" si="5"/>
        <v>7</v>
      </c>
      <c r="I114" s="37"/>
    </row>
    <row r="115" spans="1:9" x14ac:dyDescent="0.25">
      <c r="A115" s="49"/>
      <c r="B115" s="50" t="s">
        <v>35</v>
      </c>
      <c r="C115" s="53"/>
      <c r="D115" s="20"/>
      <c r="E115" s="54"/>
      <c r="F115" s="20"/>
      <c r="G115" s="19"/>
      <c r="H115" s="5"/>
      <c r="I115" s="6"/>
    </row>
    <row r="116" spans="1:9" x14ac:dyDescent="0.25">
      <c r="A116" s="2" t="s">
        <v>131</v>
      </c>
      <c r="B116" s="3"/>
      <c r="C116" s="4">
        <v>40</v>
      </c>
      <c r="D116" s="1">
        <v>0.32</v>
      </c>
      <c r="E116" s="5">
        <v>0.04</v>
      </c>
      <c r="F116" s="1">
        <v>0.68</v>
      </c>
      <c r="G116" s="51">
        <v>4.4000000000000004</v>
      </c>
      <c r="H116" s="5">
        <v>2</v>
      </c>
      <c r="I116" s="5" t="s">
        <v>132</v>
      </c>
    </row>
    <row r="117" spans="1:9" ht="21" x14ac:dyDescent="0.25">
      <c r="A117" s="86" t="s">
        <v>133</v>
      </c>
      <c r="B117" s="87"/>
      <c r="C117" s="4" t="s">
        <v>78</v>
      </c>
      <c r="D117" s="51">
        <v>1.4</v>
      </c>
      <c r="E117" s="51">
        <v>4.5</v>
      </c>
      <c r="F117" s="5">
        <v>6.8</v>
      </c>
      <c r="G117" s="51">
        <v>73.3</v>
      </c>
      <c r="H117" s="5">
        <v>9.6</v>
      </c>
      <c r="I117" s="6" t="s">
        <v>134</v>
      </c>
    </row>
    <row r="118" spans="1:9" ht="22.5" x14ac:dyDescent="0.25">
      <c r="A118" s="2" t="s">
        <v>135</v>
      </c>
      <c r="B118" s="3"/>
      <c r="C118" s="4">
        <v>200</v>
      </c>
      <c r="D118" s="4">
        <v>10.6</v>
      </c>
      <c r="E118" s="55">
        <v>14</v>
      </c>
      <c r="F118" s="4">
        <v>34</v>
      </c>
      <c r="G118" s="55">
        <v>304.39999999999998</v>
      </c>
      <c r="H118" s="56">
        <v>3.13</v>
      </c>
      <c r="I118" s="6" t="s">
        <v>136</v>
      </c>
    </row>
    <row r="119" spans="1:9" x14ac:dyDescent="0.25">
      <c r="A119" s="2" t="s">
        <v>137</v>
      </c>
      <c r="B119" s="3"/>
      <c r="C119" s="4">
        <v>180</v>
      </c>
      <c r="D119" s="1">
        <v>0.27</v>
      </c>
      <c r="E119" s="5">
        <v>0.1</v>
      </c>
      <c r="F119" s="1">
        <v>15</v>
      </c>
      <c r="G119" s="51">
        <v>62</v>
      </c>
      <c r="H119" s="5">
        <v>0.3</v>
      </c>
      <c r="I119" s="6" t="s">
        <v>138</v>
      </c>
    </row>
    <row r="120" spans="1:9" ht="15.75" thickBot="1" x14ac:dyDescent="0.3">
      <c r="A120" s="57" t="s">
        <v>49</v>
      </c>
      <c r="B120" s="58"/>
      <c r="C120" s="59">
        <v>37.5</v>
      </c>
      <c r="D120" s="59">
        <v>1.8</v>
      </c>
      <c r="E120" s="59">
        <v>0.4</v>
      </c>
      <c r="F120" s="59">
        <v>18</v>
      </c>
      <c r="G120" s="59">
        <v>82.5</v>
      </c>
      <c r="H120" s="59"/>
      <c r="I120" s="60"/>
    </row>
    <row r="121" spans="1:9" ht="15.75" thickBot="1" x14ac:dyDescent="0.3">
      <c r="A121" s="46" t="s">
        <v>30</v>
      </c>
      <c r="B121" s="47"/>
      <c r="C121" s="48">
        <v>663.5</v>
      </c>
      <c r="D121" s="36">
        <f>SUM(D115:D120)</f>
        <v>14.39</v>
      </c>
      <c r="E121" s="36">
        <f>SUM(E115:E120)</f>
        <v>19.04</v>
      </c>
      <c r="F121" s="36">
        <f>SUM(F115:F120)</f>
        <v>74.47999999999999</v>
      </c>
      <c r="G121" s="36">
        <f>SUM(G115:G120)</f>
        <v>526.59999999999991</v>
      </c>
      <c r="H121" s="36">
        <f>SUM(H115:H120)</f>
        <v>15.030000000000001</v>
      </c>
      <c r="I121" s="37"/>
    </row>
    <row r="122" spans="1:9" x14ac:dyDescent="0.25">
      <c r="A122" s="49"/>
      <c r="B122" s="50" t="s">
        <v>50</v>
      </c>
      <c r="C122" s="88"/>
      <c r="D122" s="54"/>
      <c r="E122" s="20"/>
      <c r="F122" s="54"/>
      <c r="G122" s="20"/>
      <c r="H122" s="31"/>
      <c r="I122" s="6"/>
    </row>
    <row r="123" spans="1:9" x14ac:dyDescent="0.25">
      <c r="A123" s="2" t="s">
        <v>139</v>
      </c>
      <c r="B123" s="3"/>
      <c r="C123" s="4">
        <v>130</v>
      </c>
      <c r="D123" s="1">
        <v>3.7</v>
      </c>
      <c r="E123" s="5">
        <v>3.25</v>
      </c>
      <c r="F123" s="1">
        <v>5.2</v>
      </c>
      <c r="G123" s="5">
        <v>65</v>
      </c>
      <c r="H123" s="61">
        <v>0.8</v>
      </c>
      <c r="I123" s="6" t="s">
        <v>90</v>
      </c>
    </row>
    <row r="124" spans="1:9" x14ac:dyDescent="0.25">
      <c r="A124" s="40" t="s">
        <v>87</v>
      </c>
      <c r="B124" s="41"/>
      <c r="C124" s="42">
        <v>30</v>
      </c>
      <c r="D124" s="44">
        <v>1</v>
      </c>
      <c r="E124" s="44">
        <v>2</v>
      </c>
      <c r="F124" s="44">
        <v>42</v>
      </c>
      <c r="G124" s="45">
        <v>190</v>
      </c>
      <c r="H124" s="44"/>
      <c r="I124" s="82"/>
    </row>
    <row r="125" spans="1:9" x14ac:dyDescent="0.25">
      <c r="A125" s="40" t="s">
        <v>140</v>
      </c>
      <c r="B125" s="41"/>
      <c r="C125" s="42"/>
      <c r="D125" s="44"/>
      <c r="E125" s="44"/>
      <c r="F125" s="44"/>
      <c r="G125" s="45"/>
      <c r="H125" s="44"/>
      <c r="I125" s="82"/>
    </row>
    <row r="126" spans="1:9" x14ac:dyDescent="0.25">
      <c r="A126" s="2" t="s">
        <v>141</v>
      </c>
      <c r="B126" s="3"/>
      <c r="C126" s="4">
        <v>40</v>
      </c>
      <c r="D126" s="1">
        <v>0.3</v>
      </c>
      <c r="E126" s="51">
        <v>1.4</v>
      </c>
      <c r="F126" s="5">
        <v>3.3</v>
      </c>
      <c r="G126" s="51">
        <v>27</v>
      </c>
      <c r="H126" s="5">
        <v>0.8</v>
      </c>
      <c r="I126" s="6" t="s">
        <v>142</v>
      </c>
    </row>
    <row r="127" spans="1:9" ht="22.5" x14ac:dyDescent="0.25">
      <c r="A127" s="40" t="s">
        <v>143</v>
      </c>
      <c r="B127" s="41"/>
      <c r="C127" s="73" t="s">
        <v>144</v>
      </c>
      <c r="D127" s="45">
        <v>22.1</v>
      </c>
      <c r="E127" s="44">
        <v>17.399999999999999</v>
      </c>
      <c r="F127" s="45">
        <v>35</v>
      </c>
      <c r="G127" s="44">
        <v>385</v>
      </c>
      <c r="H127" s="45"/>
      <c r="I127" s="6" t="s">
        <v>145</v>
      </c>
    </row>
    <row r="128" spans="1:9" x14ac:dyDescent="0.25">
      <c r="A128" s="2" t="s">
        <v>146</v>
      </c>
      <c r="B128" s="3"/>
      <c r="C128" s="4">
        <v>120</v>
      </c>
      <c r="D128" s="56">
        <v>0.05</v>
      </c>
      <c r="E128" s="4">
        <v>0.01</v>
      </c>
      <c r="F128" s="55">
        <v>6.5</v>
      </c>
      <c r="G128" s="56">
        <v>26</v>
      </c>
      <c r="H128" s="4"/>
      <c r="I128" s="6" t="s">
        <v>147</v>
      </c>
    </row>
    <row r="129" spans="1:9" ht="15.75" thickBot="1" x14ac:dyDescent="0.3">
      <c r="A129" s="2" t="s">
        <v>62</v>
      </c>
      <c r="B129" s="3"/>
      <c r="C129" s="4">
        <v>23</v>
      </c>
      <c r="D129" s="5">
        <v>1.8</v>
      </c>
      <c r="E129" s="1">
        <v>0.23</v>
      </c>
      <c r="F129" s="5">
        <v>11.3</v>
      </c>
      <c r="G129" s="1">
        <v>54.5</v>
      </c>
      <c r="H129" s="5">
        <v>0</v>
      </c>
      <c r="I129" s="6"/>
    </row>
    <row r="130" spans="1:9" ht="15.75" thickBot="1" x14ac:dyDescent="0.3">
      <c r="A130" s="62" t="s">
        <v>30</v>
      </c>
      <c r="B130" s="63"/>
      <c r="C130" s="64">
        <v>483</v>
      </c>
      <c r="D130" s="65">
        <f>SUM(D122:D129)</f>
        <v>28.950000000000003</v>
      </c>
      <c r="E130" s="65">
        <f>SUM(E122:E129)</f>
        <v>24.29</v>
      </c>
      <c r="F130" s="65">
        <f>SUM(F122:F129)</f>
        <v>103.3</v>
      </c>
      <c r="G130" s="65">
        <f>SUM(G122:G129)</f>
        <v>747.5</v>
      </c>
      <c r="H130" s="65">
        <f>SUM(H122:H129)</f>
        <v>1.6</v>
      </c>
      <c r="I130" s="37"/>
    </row>
    <row r="131" spans="1:9" ht="15.75" thickBot="1" x14ac:dyDescent="0.3">
      <c r="A131" s="46" t="s">
        <v>63</v>
      </c>
      <c r="B131" s="47"/>
      <c r="C131" s="89">
        <f t="shared" ref="C131:H131" si="6">C110+C114+C121+C130</f>
        <v>1648.5</v>
      </c>
      <c r="D131" s="36">
        <f t="shared" si="6"/>
        <v>53.456666666666671</v>
      </c>
      <c r="E131" s="36">
        <f t="shared" si="6"/>
        <v>56.701666666666661</v>
      </c>
      <c r="F131" s="36">
        <f t="shared" si="6"/>
        <v>234.12166666666667</v>
      </c>
      <c r="G131" s="36">
        <f t="shared" si="6"/>
        <v>1661.3999999999999</v>
      </c>
      <c r="H131" s="36">
        <f t="shared" si="6"/>
        <v>24.53</v>
      </c>
      <c r="I131" s="6"/>
    </row>
    <row r="132" spans="1:9" x14ac:dyDescent="0.25">
      <c r="A132" s="3"/>
      <c r="B132" s="3"/>
      <c r="C132" s="68"/>
      <c r="D132" s="1"/>
      <c r="E132" s="1"/>
      <c r="F132" s="1"/>
      <c r="G132" s="1"/>
      <c r="H132" s="20"/>
      <c r="I132" s="50"/>
    </row>
    <row r="133" spans="1:9" x14ac:dyDescent="0.25">
      <c r="A133" s="3"/>
      <c r="B133" s="3"/>
      <c r="C133" s="68"/>
      <c r="D133" s="1"/>
      <c r="E133" s="1"/>
      <c r="F133" s="1"/>
      <c r="G133" s="1"/>
      <c r="H133" s="1"/>
      <c r="I133" s="3"/>
    </row>
    <row r="134" spans="1:9" ht="15.75" thickBot="1" x14ac:dyDescent="0.3">
      <c r="A134" s="11" t="s">
        <v>148</v>
      </c>
      <c r="H134" s="70"/>
      <c r="I134" s="58"/>
    </row>
    <row r="135" spans="1:9" ht="43.5" x14ac:dyDescent="0.25">
      <c r="A135" s="16" t="s">
        <v>7</v>
      </c>
      <c r="B135" s="17"/>
      <c r="C135" s="18" t="s">
        <v>8</v>
      </c>
      <c r="D135" s="19" t="s">
        <v>9</v>
      </c>
      <c r="E135" s="20"/>
      <c r="F135" s="21"/>
      <c r="G135" s="19" t="s">
        <v>10</v>
      </c>
      <c r="H135" s="22" t="s">
        <v>11</v>
      </c>
      <c r="I135" s="23" t="s">
        <v>12</v>
      </c>
    </row>
    <row r="136" spans="1:9" ht="15.75" thickBot="1" x14ac:dyDescent="0.3">
      <c r="A136" s="24" t="s">
        <v>13</v>
      </c>
      <c r="B136" s="25"/>
      <c r="C136" s="26"/>
      <c r="D136" s="27"/>
      <c r="E136" s="28"/>
      <c r="F136" s="29"/>
      <c r="G136" s="30" t="s">
        <v>14</v>
      </c>
      <c r="H136" s="31"/>
      <c r="I136" s="6"/>
    </row>
    <row r="137" spans="1:9" ht="15.75" thickBot="1" x14ac:dyDescent="0.3">
      <c r="A137" s="32"/>
      <c r="B137" s="33"/>
      <c r="C137" s="34"/>
      <c r="D137" s="35" t="s">
        <v>15</v>
      </c>
      <c r="E137" s="35" t="s">
        <v>16</v>
      </c>
      <c r="F137" s="36" t="s">
        <v>17</v>
      </c>
      <c r="G137" s="36" t="s">
        <v>18</v>
      </c>
      <c r="H137" s="35" t="s">
        <v>19</v>
      </c>
      <c r="I137" s="37"/>
    </row>
    <row r="138" spans="1:9" x14ac:dyDescent="0.25">
      <c r="A138" s="49"/>
      <c r="B138" s="50" t="s">
        <v>20</v>
      </c>
      <c r="C138" s="88"/>
      <c r="D138" s="71"/>
      <c r="E138" s="71"/>
      <c r="F138" s="72"/>
      <c r="G138" s="71"/>
      <c r="H138" s="72"/>
      <c r="I138" s="23"/>
    </row>
    <row r="139" spans="1:9" ht="22.5" x14ac:dyDescent="0.25">
      <c r="A139" s="2" t="s">
        <v>149</v>
      </c>
      <c r="B139" s="80"/>
      <c r="C139" s="4" t="s">
        <v>22</v>
      </c>
      <c r="D139" s="51">
        <v>5.89</v>
      </c>
      <c r="E139" s="51">
        <v>5.4149999999999991</v>
      </c>
      <c r="F139" s="5">
        <v>25.840000000000003</v>
      </c>
      <c r="G139" s="51">
        <v>176</v>
      </c>
      <c r="H139" s="5">
        <v>0.21375</v>
      </c>
      <c r="I139" s="6" t="s">
        <v>150</v>
      </c>
    </row>
    <row r="140" spans="1:9" x14ac:dyDescent="0.25">
      <c r="A140" s="2" t="s">
        <v>67</v>
      </c>
      <c r="B140" s="3"/>
      <c r="C140" s="4">
        <v>180</v>
      </c>
      <c r="D140" s="51">
        <v>2.4166666666666665</v>
      </c>
      <c r="E140" s="5">
        <v>2.5833333333333335</v>
      </c>
      <c r="F140" s="5">
        <v>13.608333333333333</v>
      </c>
      <c r="G140" s="51">
        <v>87.3</v>
      </c>
      <c r="H140" s="5">
        <v>0.39166666666666666</v>
      </c>
      <c r="I140" s="6" t="s">
        <v>68</v>
      </c>
    </row>
    <row r="141" spans="1:9" ht="15.75" thickBot="1" x14ac:dyDescent="0.3">
      <c r="A141" s="2" t="s">
        <v>27</v>
      </c>
      <c r="B141" s="3"/>
      <c r="C141" s="4" t="s">
        <v>28</v>
      </c>
      <c r="D141" s="51">
        <v>2.2999999999999998</v>
      </c>
      <c r="E141" s="5">
        <v>4.5</v>
      </c>
      <c r="F141" s="1">
        <v>15.4</v>
      </c>
      <c r="G141" s="51">
        <v>111</v>
      </c>
      <c r="H141" s="5"/>
      <c r="I141" s="6" t="s">
        <v>29</v>
      </c>
    </row>
    <row r="142" spans="1:9" ht="15.75" thickBot="1" x14ac:dyDescent="0.3">
      <c r="A142" s="46" t="s">
        <v>30</v>
      </c>
      <c r="B142" s="47"/>
      <c r="C142" s="48">
        <v>420</v>
      </c>
      <c r="D142" s="35">
        <f>SUM(D138:D141)</f>
        <v>10.606666666666666</v>
      </c>
      <c r="E142" s="35">
        <f>SUM(E138:E141)</f>
        <v>12.498333333333333</v>
      </c>
      <c r="F142" s="35">
        <f>SUM(F138:F141)</f>
        <v>54.848333333333336</v>
      </c>
      <c r="G142" s="35">
        <f>SUM(G138:G141)</f>
        <v>374.3</v>
      </c>
      <c r="H142" s="35">
        <f>SUM(H138:H141)</f>
        <v>0.60541666666666671</v>
      </c>
      <c r="I142" s="35"/>
    </row>
    <row r="143" spans="1:9" x14ac:dyDescent="0.25">
      <c r="A143" s="2"/>
      <c r="B143" s="3" t="s">
        <v>31</v>
      </c>
      <c r="C143" s="4"/>
      <c r="D143" s="5"/>
      <c r="E143" s="1"/>
      <c r="F143" s="5"/>
      <c r="G143" s="1"/>
      <c r="H143" s="5"/>
      <c r="I143" s="5"/>
    </row>
    <row r="144" spans="1:9" x14ac:dyDescent="0.25">
      <c r="A144" s="2" t="s">
        <v>32</v>
      </c>
      <c r="B144" s="3"/>
      <c r="C144" s="52">
        <v>125</v>
      </c>
      <c r="D144" s="51">
        <v>0.87</v>
      </c>
      <c r="E144" s="5">
        <v>0.25</v>
      </c>
      <c r="F144" s="1">
        <v>27</v>
      </c>
      <c r="G144" s="5">
        <v>113.73</v>
      </c>
      <c r="H144" s="51">
        <v>9.25</v>
      </c>
      <c r="I144" s="6" t="s">
        <v>33</v>
      </c>
    </row>
    <row r="145" spans="1:9" ht="15.75" thickBot="1" x14ac:dyDescent="0.3">
      <c r="A145" s="2" t="s">
        <v>151</v>
      </c>
      <c r="B145" s="3"/>
      <c r="C145" s="52"/>
      <c r="D145" s="51"/>
      <c r="E145" s="5"/>
      <c r="F145" s="1"/>
      <c r="G145" s="5"/>
      <c r="H145" s="51"/>
      <c r="I145" s="6"/>
    </row>
    <row r="146" spans="1:9" ht="15.75" thickBot="1" x14ac:dyDescent="0.3">
      <c r="A146" s="46" t="s">
        <v>30</v>
      </c>
      <c r="B146" s="47"/>
      <c r="C146" s="48">
        <f>SUM(C144)</f>
        <v>125</v>
      </c>
      <c r="D146" s="35">
        <f>SUM(D144:D145)</f>
        <v>0.87</v>
      </c>
      <c r="E146" s="35">
        <f t="shared" ref="E146:H146" si="7">SUM(E144:E145)</f>
        <v>0.25</v>
      </c>
      <c r="F146" s="35">
        <f t="shared" si="7"/>
        <v>27</v>
      </c>
      <c r="G146" s="35">
        <f t="shared" si="7"/>
        <v>113.73</v>
      </c>
      <c r="H146" s="35">
        <f t="shared" si="7"/>
        <v>9.25</v>
      </c>
      <c r="I146" s="35"/>
    </row>
    <row r="147" spans="1:9" x14ac:dyDescent="0.25">
      <c r="A147" s="49"/>
      <c r="B147" s="50" t="s">
        <v>35</v>
      </c>
      <c r="C147" s="53"/>
      <c r="D147" s="20"/>
      <c r="E147" s="54"/>
      <c r="F147" s="20"/>
      <c r="G147" s="19"/>
      <c r="H147" s="31"/>
      <c r="I147" s="5"/>
    </row>
    <row r="148" spans="1:9" ht="22.5" x14ac:dyDescent="0.25">
      <c r="A148" s="2" t="s">
        <v>152</v>
      </c>
      <c r="B148" s="3"/>
      <c r="C148" s="4">
        <v>50</v>
      </c>
      <c r="D148" s="1">
        <v>0.5</v>
      </c>
      <c r="E148" s="5">
        <v>2.25</v>
      </c>
      <c r="F148" s="1">
        <v>4.8</v>
      </c>
      <c r="G148" s="51">
        <v>42</v>
      </c>
      <c r="H148" s="5">
        <v>0.8</v>
      </c>
      <c r="I148" s="6" t="s">
        <v>153</v>
      </c>
    </row>
    <row r="149" spans="1:9" ht="22.5" x14ac:dyDescent="0.25">
      <c r="A149" s="2" t="s">
        <v>154</v>
      </c>
      <c r="B149" s="3"/>
      <c r="C149" s="4" t="s">
        <v>155</v>
      </c>
      <c r="D149" s="51">
        <v>8.25</v>
      </c>
      <c r="E149" s="5">
        <v>4.4000000000000004</v>
      </c>
      <c r="F149" s="1">
        <v>16</v>
      </c>
      <c r="G149" s="51">
        <v>136.6</v>
      </c>
      <c r="H149" s="5">
        <v>5.8</v>
      </c>
      <c r="I149" s="6" t="s">
        <v>156</v>
      </c>
    </row>
    <row r="150" spans="1:9" x14ac:dyDescent="0.25">
      <c r="A150" s="2" t="s">
        <v>157</v>
      </c>
      <c r="B150" s="3"/>
      <c r="C150" s="4">
        <v>70</v>
      </c>
      <c r="D150" s="51">
        <v>11.2</v>
      </c>
      <c r="E150" s="5">
        <v>8.75</v>
      </c>
      <c r="F150" s="1">
        <v>5.5</v>
      </c>
      <c r="G150" s="5">
        <v>145.6</v>
      </c>
      <c r="H150" s="1">
        <v>0.3</v>
      </c>
      <c r="I150" s="6" t="s">
        <v>158</v>
      </c>
    </row>
    <row r="151" spans="1:9" x14ac:dyDescent="0.25">
      <c r="A151" s="40" t="s">
        <v>159</v>
      </c>
      <c r="B151" s="41"/>
      <c r="C151" s="108">
        <v>150</v>
      </c>
      <c r="D151" s="42">
        <v>3</v>
      </c>
      <c r="E151" s="108">
        <v>4.9000000000000004</v>
      </c>
      <c r="F151" s="42">
        <v>13.7</v>
      </c>
      <c r="G151" s="109">
        <v>110.9</v>
      </c>
      <c r="H151" s="42"/>
      <c r="I151" s="42" t="s">
        <v>160</v>
      </c>
    </row>
    <row r="152" spans="1:9" ht="22.5" x14ac:dyDescent="0.25">
      <c r="A152" s="2" t="s">
        <v>161</v>
      </c>
      <c r="B152" s="3"/>
      <c r="C152" s="4">
        <v>180</v>
      </c>
      <c r="D152" s="51">
        <v>0.1</v>
      </c>
      <c r="E152" s="5">
        <v>0.1</v>
      </c>
      <c r="F152" s="5">
        <v>11.8</v>
      </c>
      <c r="G152" s="5">
        <v>48.5</v>
      </c>
      <c r="H152" s="1">
        <v>1.2</v>
      </c>
      <c r="I152" s="6" t="s">
        <v>162</v>
      </c>
    </row>
    <row r="153" spans="1:9" ht="15.75" thickBot="1" x14ac:dyDescent="0.3">
      <c r="A153" s="57" t="s">
        <v>49</v>
      </c>
      <c r="B153" s="58"/>
      <c r="C153" s="59">
        <v>37.5</v>
      </c>
      <c r="D153" s="59">
        <v>1.8</v>
      </c>
      <c r="E153" s="59">
        <v>0.4</v>
      </c>
      <c r="F153" s="59">
        <v>18</v>
      </c>
      <c r="G153" s="59">
        <v>82.5</v>
      </c>
      <c r="H153" s="59"/>
      <c r="I153" s="60"/>
    </row>
    <row r="154" spans="1:9" ht="15.75" thickBot="1" x14ac:dyDescent="0.3">
      <c r="A154" s="46" t="s">
        <v>30</v>
      </c>
      <c r="B154" s="47"/>
      <c r="C154" s="48">
        <v>712.5</v>
      </c>
      <c r="D154" s="90">
        <f>SUM(D147:D153)</f>
        <v>24.85</v>
      </c>
      <c r="E154" s="90">
        <f>SUM(E147:E153)</f>
        <v>20.8</v>
      </c>
      <c r="F154" s="90">
        <f>SUM(F147:F153)</f>
        <v>69.8</v>
      </c>
      <c r="G154" s="90">
        <f>SUM(G147:G153)</f>
        <v>566.1</v>
      </c>
      <c r="H154" s="90">
        <f>SUM(H147:H153)</f>
        <v>8.1</v>
      </c>
      <c r="I154" s="37"/>
    </row>
    <row r="155" spans="1:9" x14ac:dyDescent="0.25">
      <c r="A155" s="49"/>
      <c r="B155" s="50" t="s">
        <v>50</v>
      </c>
      <c r="C155" s="53"/>
      <c r="D155" s="19"/>
      <c r="E155" s="54"/>
      <c r="F155" s="20"/>
      <c r="G155" s="19"/>
      <c r="H155" s="31"/>
      <c r="I155" s="6"/>
    </row>
    <row r="156" spans="1:9" x14ac:dyDescent="0.25">
      <c r="A156" s="40" t="s">
        <v>89</v>
      </c>
      <c r="B156" s="41"/>
      <c r="C156" s="42">
        <v>130</v>
      </c>
      <c r="D156" s="44">
        <v>3.72</v>
      </c>
      <c r="E156" s="44">
        <v>3.2</v>
      </c>
      <c r="F156" s="44">
        <v>4.46</v>
      </c>
      <c r="G156" s="44">
        <v>61.5</v>
      </c>
      <c r="H156" s="44">
        <v>0.65</v>
      </c>
      <c r="I156" s="6" t="s">
        <v>90</v>
      </c>
    </row>
    <row r="157" spans="1:9" x14ac:dyDescent="0.25">
      <c r="A157" s="2" t="s">
        <v>87</v>
      </c>
      <c r="B157" s="3"/>
      <c r="C157" s="4">
        <v>20</v>
      </c>
      <c r="D157" s="5">
        <v>0.5</v>
      </c>
      <c r="E157" s="1">
        <v>3.9</v>
      </c>
      <c r="F157" s="5">
        <v>32</v>
      </c>
      <c r="G157" s="1">
        <v>165</v>
      </c>
      <c r="H157" s="5"/>
      <c r="I157" s="6"/>
    </row>
    <row r="158" spans="1:9" x14ac:dyDescent="0.25">
      <c r="A158" s="2" t="s">
        <v>163</v>
      </c>
      <c r="B158" s="3"/>
      <c r="C158" s="4"/>
      <c r="D158" s="1"/>
      <c r="E158" s="1"/>
      <c r="F158" s="1"/>
      <c r="G158" s="1"/>
      <c r="H158" s="61"/>
      <c r="I158" s="6"/>
    </row>
    <row r="159" spans="1:9" x14ac:dyDescent="0.25">
      <c r="A159" s="40" t="s">
        <v>164</v>
      </c>
      <c r="B159" s="41"/>
      <c r="C159" s="108">
        <v>60</v>
      </c>
      <c r="D159" s="110">
        <v>9.14</v>
      </c>
      <c r="E159" s="111">
        <v>5.7</v>
      </c>
      <c r="F159" s="110">
        <v>15.7</v>
      </c>
      <c r="G159" s="109">
        <v>150.66</v>
      </c>
      <c r="H159" s="109"/>
      <c r="I159" s="110" t="s">
        <v>165</v>
      </c>
    </row>
    <row r="160" spans="1:9" ht="22.5" x14ac:dyDescent="0.25">
      <c r="A160" s="2" t="s">
        <v>166</v>
      </c>
      <c r="B160" s="3"/>
      <c r="C160" s="4">
        <v>120</v>
      </c>
      <c r="D160" s="51">
        <v>2.25</v>
      </c>
      <c r="E160" s="5">
        <v>6.75</v>
      </c>
      <c r="F160" s="1">
        <v>10.5</v>
      </c>
      <c r="G160" s="51">
        <v>112</v>
      </c>
      <c r="H160" s="5">
        <v>9</v>
      </c>
      <c r="I160" s="6" t="s">
        <v>167</v>
      </c>
    </row>
    <row r="161" spans="1:9" x14ac:dyDescent="0.25">
      <c r="A161" s="2" t="s">
        <v>168</v>
      </c>
      <c r="B161" s="3"/>
      <c r="C161" s="4" t="s">
        <v>60</v>
      </c>
      <c r="D161" s="56">
        <v>0.05</v>
      </c>
      <c r="E161" s="4">
        <v>0.01</v>
      </c>
      <c r="F161" s="55">
        <v>6.5</v>
      </c>
      <c r="G161" s="56">
        <v>26</v>
      </c>
      <c r="H161" s="4"/>
      <c r="I161" s="6" t="s">
        <v>26</v>
      </c>
    </row>
    <row r="162" spans="1:9" ht="15.75" thickBot="1" x14ac:dyDescent="0.3">
      <c r="A162" s="2" t="s">
        <v>62</v>
      </c>
      <c r="B162" s="3"/>
      <c r="C162" s="4">
        <v>23</v>
      </c>
      <c r="D162" s="5">
        <v>1.8</v>
      </c>
      <c r="E162" s="1">
        <v>0.23</v>
      </c>
      <c r="F162" s="5">
        <v>11.3</v>
      </c>
      <c r="G162" s="1">
        <v>54.5</v>
      </c>
      <c r="H162" s="5">
        <v>0</v>
      </c>
      <c r="I162" s="6"/>
    </row>
    <row r="163" spans="1:9" ht="15.75" thickBot="1" x14ac:dyDescent="0.3">
      <c r="A163" s="62" t="s">
        <v>30</v>
      </c>
      <c r="B163" s="63"/>
      <c r="C163" s="64">
        <v>486</v>
      </c>
      <c r="D163" s="65">
        <f>SUM(D155:D162)</f>
        <v>17.46</v>
      </c>
      <c r="E163" s="65">
        <f>SUM(E155:E162)</f>
        <v>19.790000000000003</v>
      </c>
      <c r="F163" s="65">
        <f>SUM(F155:F162)</f>
        <v>80.459999999999994</v>
      </c>
      <c r="G163" s="65">
        <f>SUM(G155:G162)</f>
        <v>569.66</v>
      </c>
      <c r="H163" s="65">
        <f>SUM(H155:H162)</f>
        <v>9.65</v>
      </c>
      <c r="I163" s="23"/>
    </row>
    <row r="164" spans="1:9" ht="15.75" thickBot="1" x14ac:dyDescent="0.3">
      <c r="A164" s="62" t="s">
        <v>63</v>
      </c>
      <c r="B164" s="63"/>
      <c r="C164" s="64">
        <f t="shared" ref="C164:H164" si="8">C142+C146+C154+C163</f>
        <v>1743.5</v>
      </c>
      <c r="D164" s="83">
        <f t="shared" si="8"/>
        <v>53.786666666666669</v>
      </c>
      <c r="E164" s="83">
        <f t="shared" si="8"/>
        <v>53.338333333333338</v>
      </c>
      <c r="F164" s="83">
        <f t="shared" si="8"/>
        <v>232.10833333333329</v>
      </c>
      <c r="G164" s="83">
        <f t="shared" si="8"/>
        <v>1623.79</v>
      </c>
      <c r="H164" s="83">
        <f t="shared" si="8"/>
        <v>27.605416666666663</v>
      </c>
      <c r="I164" s="37"/>
    </row>
    <row r="165" spans="1:9" x14ac:dyDescent="0.25">
      <c r="A165" s="3"/>
      <c r="B165" s="3"/>
      <c r="C165" s="68"/>
      <c r="D165" s="1"/>
      <c r="E165" s="1"/>
      <c r="F165" s="1"/>
      <c r="G165" s="1"/>
      <c r="H165" s="20"/>
      <c r="I165" s="50"/>
    </row>
    <row r="166" spans="1:9" ht="15.75" thickBot="1" x14ac:dyDescent="0.3">
      <c r="A166" s="11" t="s">
        <v>169</v>
      </c>
      <c r="H166" s="70"/>
      <c r="I166" s="58"/>
    </row>
    <row r="167" spans="1:9" ht="43.5" x14ac:dyDescent="0.25">
      <c r="A167" s="16" t="s">
        <v>7</v>
      </c>
      <c r="B167" s="17"/>
      <c r="C167" s="18" t="s">
        <v>8</v>
      </c>
      <c r="D167" s="19" t="s">
        <v>9</v>
      </c>
      <c r="E167" s="20"/>
      <c r="F167" s="21"/>
      <c r="G167" s="19" t="s">
        <v>10</v>
      </c>
      <c r="H167" s="22" t="s">
        <v>11</v>
      </c>
      <c r="I167" s="23" t="s">
        <v>12</v>
      </c>
    </row>
    <row r="168" spans="1:9" ht="15.75" thickBot="1" x14ac:dyDescent="0.3">
      <c r="A168" s="24" t="s">
        <v>13</v>
      </c>
      <c r="B168" s="25"/>
      <c r="C168" s="26"/>
      <c r="D168" s="27"/>
      <c r="E168" s="28"/>
      <c r="F168" s="29"/>
      <c r="G168" s="30" t="s">
        <v>14</v>
      </c>
      <c r="H168" s="31"/>
      <c r="I168" s="6"/>
    </row>
    <row r="169" spans="1:9" ht="15.75" thickBot="1" x14ac:dyDescent="0.3">
      <c r="A169" s="32"/>
      <c r="B169" s="33"/>
      <c r="C169" s="34"/>
      <c r="D169" s="35" t="s">
        <v>15</v>
      </c>
      <c r="E169" s="35" t="s">
        <v>16</v>
      </c>
      <c r="F169" s="36" t="s">
        <v>17</v>
      </c>
      <c r="G169" s="36" t="s">
        <v>18</v>
      </c>
      <c r="H169" s="35" t="s">
        <v>19</v>
      </c>
      <c r="I169" s="37"/>
    </row>
    <row r="170" spans="1:9" x14ac:dyDescent="0.25">
      <c r="A170" s="2"/>
      <c r="B170" s="3" t="s">
        <v>20</v>
      </c>
      <c r="C170" s="53"/>
      <c r="D170" s="39"/>
      <c r="E170" s="31"/>
      <c r="F170" s="38"/>
      <c r="G170" s="39"/>
      <c r="H170" s="31"/>
      <c r="I170" s="6"/>
    </row>
    <row r="171" spans="1:9" ht="22.5" x14ac:dyDescent="0.25">
      <c r="A171" s="2" t="s">
        <v>21</v>
      </c>
      <c r="B171" s="3"/>
      <c r="C171" s="4" t="s">
        <v>22</v>
      </c>
      <c r="D171" s="51">
        <v>6</v>
      </c>
      <c r="E171" s="5">
        <v>13.74</v>
      </c>
      <c r="F171" s="5">
        <v>29.3</v>
      </c>
      <c r="G171" s="51">
        <v>265</v>
      </c>
      <c r="H171" s="5">
        <v>0.22</v>
      </c>
      <c r="I171" s="6" t="s">
        <v>23</v>
      </c>
    </row>
    <row r="172" spans="1:9" x14ac:dyDescent="0.25">
      <c r="A172" s="40" t="s">
        <v>102</v>
      </c>
      <c r="B172" s="41"/>
      <c r="C172" s="42" t="s">
        <v>25</v>
      </c>
      <c r="D172" s="43">
        <v>2.6</v>
      </c>
      <c r="E172" s="44">
        <v>2.2999999999999998</v>
      </c>
      <c r="F172" s="45">
        <v>14.3</v>
      </c>
      <c r="G172" s="44">
        <v>89</v>
      </c>
      <c r="H172" s="43">
        <v>0.02</v>
      </c>
      <c r="I172" s="6" t="s">
        <v>103</v>
      </c>
    </row>
    <row r="173" spans="1:9" ht="15.75" thickBot="1" x14ac:dyDescent="0.3">
      <c r="A173" s="2" t="s">
        <v>69</v>
      </c>
      <c r="B173" s="3"/>
      <c r="C173" s="7" t="s">
        <v>70</v>
      </c>
      <c r="D173" s="51">
        <v>4.8</v>
      </c>
      <c r="E173" s="5">
        <v>7.2</v>
      </c>
      <c r="F173" s="1">
        <v>15.4</v>
      </c>
      <c r="G173" s="51">
        <v>146</v>
      </c>
      <c r="H173" s="5">
        <v>0.19</v>
      </c>
      <c r="I173" s="6" t="s">
        <v>71</v>
      </c>
    </row>
    <row r="174" spans="1:9" ht="15.75" thickBot="1" x14ac:dyDescent="0.3">
      <c r="A174" s="46" t="s">
        <v>30</v>
      </c>
      <c r="B174" s="47"/>
      <c r="C174" s="48">
        <v>432</v>
      </c>
      <c r="D174" s="35">
        <f>SUM(D170:D173)</f>
        <v>13.399999999999999</v>
      </c>
      <c r="E174" s="35">
        <f>SUM(E170:E173)</f>
        <v>23.24</v>
      </c>
      <c r="F174" s="35">
        <f>SUM(F170:F173)</f>
        <v>59</v>
      </c>
      <c r="G174" s="35">
        <f>SUM(G170:G173)</f>
        <v>500</v>
      </c>
      <c r="H174" s="35">
        <f>SUM(H170:H173)</f>
        <v>0.43</v>
      </c>
      <c r="I174" s="35"/>
    </row>
    <row r="175" spans="1:9" x14ac:dyDescent="0.25">
      <c r="A175" s="49"/>
      <c r="B175" s="50" t="s">
        <v>31</v>
      </c>
      <c r="C175" s="53"/>
      <c r="D175" s="54"/>
      <c r="E175" s="20"/>
      <c r="F175" s="54"/>
      <c r="G175" s="20"/>
      <c r="H175" s="54"/>
      <c r="I175" s="6"/>
    </row>
    <row r="176" spans="1:9" ht="22.5" x14ac:dyDescent="0.25">
      <c r="A176" s="2" t="s">
        <v>72</v>
      </c>
      <c r="B176" s="3"/>
      <c r="C176" s="52">
        <v>100</v>
      </c>
      <c r="D176" s="51">
        <v>0.4</v>
      </c>
      <c r="E176" s="5">
        <v>0.4</v>
      </c>
      <c r="F176" s="1">
        <v>10</v>
      </c>
      <c r="G176" s="5">
        <v>45.2</v>
      </c>
      <c r="H176" s="51">
        <v>10</v>
      </c>
      <c r="I176" s="6" t="s">
        <v>129</v>
      </c>
    </row>
    <row r="177" spans="1:9" ht="15.75" thickBot="1" x14ac:dyDescent="0.3">
      <c r="A177" s="2" t="s">
        <v>170</v>
      </c>
      <c r="B177" s="3"/>
      <c r="C177" s="52"/>
      <c r="D177" s="51"/>
      <c r="E177" s="5"/>
      <c r="F177" s="1"/>
      <c r="G177" s="5"/>
      <c r="H177" s="51"/>
      <c r="I177" s="6"/>
    </row>
    <row r="178" spans="1:9" ht="15.75" thickBot="1" x14ac:dyDescent="0.3">
      <c r="A178" s="46" t="s">
        <v>30</v>
      </c>
      <c r="B178" s="47"/>
      <c r="C178" s="48">
        <f>SUM(C176)</f>
        <v>100</v>
      </c>
      <c r="D178" s="35">
        <f>SUM(D176:D177)</f>
        <v>0.4</v>
      </c>
      <c r="E178" s="35">
        <f t="shared" ref="E178:H178" si="9">SUM(E176:E177)</f>
        <v>0.4</v>
      </c>
      <c r="F178" s="35">
        <f t="shared" si="9"/>
        <v>10</v>
      </c>
      <c r="G178" s="35">
        <f t="shared" si="9"/>
        <v>45.2</v>
      </c>
      <c r="H178" s="35">
        <f t="shared" si="9"/>
        <v>10</v>
      </c>
      <c r="I178" s="35"/>
    </row>
    <row r="179" spans="1:9" x14ac:dyDescent="0.25">
      <c r="A179" s="49"/>
      <c r="B179" s="50" t="s">
        <v>35</v>
      </c>
      <c r="C179" s="53"/>
      <c r="D179" s="19"/>
      <c r="E179" s="54"/>
      <c r="F179" s="20"/>
      <c r="G179" s="19"/>
      <c r="H179" s="31"/>
      <c r="I179" s="6"/>
    </row>
    <row r="180" spans="1:9" x14ac:dyDescent="0.25">
      <c r="A180" s="2" t="s">
        <v>171</v>
      </c>
      <c r="B180" s="3"/>
      <c r="C180" s="4" t="s">
        <v>37</v>
      </c>
      <c r="D180" s="1">
        <v>0.8</v>
      </c>
      <c r="E180" s="5">
        <v>3</v>
      </c>
      <c r="F180" s="1">
        <v>5.4</v>
      </c>
      <c r="G180" s="51">
        <v>51.8</v>
      </c>
      <c r="H180" s="5">
        <v>19</v>
      </c>
      <c r="I180" s="6" t="s">
        <v>172</v>
      </c>
    </row>
    <row r="181" spans="1:9" ht="22.5" x14ac:dyDescent="0.25">
      <c r="A181" s="2" t="s">
        <v>173</v>
      </c>
      <c r="B181" s="3"/>
      <c r="C181" s="4" t="s">
        <v>40</v>
      </c>
      <c r="D181" s="51">
        <v>4.5599999999999996</v>
      </c>
      <c r="E181" s="5">
        <v>7.5</v>
      </c>
      <c r="F181" s="1">
        <v>12.64</v>
      </c>
      <c r="G181" s="51">
        <v>136.30000000000001</v>
      </c>
      <c r="H181" s="5">
        <v>5.37</v>
      </c>
      <c r="I181" s="6" t="s">
        <v>174</v>
      </c>
    </row>
    <row r="182" spans="1:9" x14ac:dyDescent="0.25">
      <c r="A182" s="2" t="s">
        <v>175</v>
      </c>
      <c r="B182" s="3"/>
      <c r="C182" s="4">
        <v>70</v>
      </c>
      <c r="D182" s="51">
        <v>6.41</v>
      </c>
      <c r="E182" s="5">
        <v>4.08</v>
      </c>
      <c r="F182" s="1">
        <v>17.5</v>
      </c>
      <c r="G182" s="51">
        <v>132.36000000000001</v>
      </c>
      <c r="H182" s="5"/>
      <c r="I182" s="6" t="s">
        <v>176</v>
      </c>
    </row>
    <row r="183" spans="1:9" x14ac:dyDescent="0.25">
      <c r="A183" s="2" t="s">
        <v>45</v>
      </c>
      <c r="B183" s="3"/>
      <c r="C183" s="4">
        <v>130</v>
      </c>
      <c r="D183" s="1">
        <v>4.8</v>
      </c>
      <c r="E183" s="5">
        <v>3.6</v>
      </c>
      <c r="F183" s="1">
        <v>29.4</v>
      </c>
      <c r="G183" s="51">
        <v>169.2</v>
      </c>
      <c r="H183" s="31"/>
      <c r="I183" s="6" t="s">
        <v>46</v>
      </c>
    </row>
    <row r="184" spans="1:9" ht="22.5" x14ac:dyDescent="0.25">
      <c r="A184" s="2" t="s">
        <v>85</v>
      </c>
      <c r="B184" s="3"/>
      <c r="C184" s="4">
        <v>180</v>
      </c>
      <c r="D184" s="51"/>
      <c r="E184" s="5"/>
      <c r="F184" s="1">
        <v>10</v>
      </c>
      <c r="G184" s="51">
        <v>40</v>
      </c>
      <c r="H184" s="5"/>
      <c r="I184" s="6" t="s">
        <v>86</v>
      </c>
    </row>
    <row r="185" spans="1:9" ht="15.75" thickBot="1" x14ac:dyDescent="0.3">
      <c r="A185" s="57" t="s">
        <v>49</v>
      </c>
      <c r="B185" s="58"/>
      <c r="C185" s="59">
        <v>37.5</v>
      </c>
      <c r="D185" s="59">
        <v>1.8</v>
      </c>
      <c r="E185" s="59">
        <v>0.4</v>
      </c>
      <c r="F185" s="59">
        <v>18</v>
      </c>
      <c r="G185" s="59">
        <v>82.5</v>
      </c>
      <c r="H185" s="59"/>
      <c r="I185" s="60"/>
    </row>
    <row r="186" spans="1:9" ht="15.75" thickBot="1" x14ac:dyDescent="0.3">
      <c r="A186" s="46" t="s">
        <v>30</v>
      </c>
      <c r="B186" s="47"/>
      <c r="C186" s="48">
        <v>697.5</v>
      </c>
      <c r="D186" s="90">
        <f>SUM(D179:D185)</f>
        <v>18.37</v>
      </c>
      <c r="E186" s="90">
        <f>SUM(E179:E185)</f>
        <v>18.579999999999998</v>
      </c>
      <c r="F186" s="90">
        <f>SUM(F179:F185)</f>
        <v>92.94</v>
      </c>
      <c r="G186" s="90">
        <f>SUM(G179:G185)</f>
        <v>612.16000000000008</v>
      </c>
      <c r="H186" s="90">
        <f>SUM(H179:H185)</f>
        <v>24.37</v>
      </c>
      <c r="I186" s="90"/>
    </row>
    <row r="187" spans="1:9" x14ac:dyDescent="0.25">
      <c r="A187" s="3"/>
      <c r="B187" s="91" t="s">
        <v>50</v>
      </c>
      <c r="C187" s="4"/>
      <c r="D187" s="1"/>
      <c r="E187" s="5"/>
      <c r="F187" s="1"/>
      <c r="G187" s="5"/>
      <c r="H187" s="92"/>
      <c r="I187" s="93"/>
    </row>
    <row r="188" spans="1:9" x14ac:dyDescent="0.25">
      <c r="A188" s="2" t="s">
        <v>51</v>
      </c>
      <c r="B188" s="3"/>
      <c r="C188" s="4">
        <v>150</v>
      </c>
      <c r="D188" s="1">
        <v>3.2</v>
      </c>
      <c r="E188" s="5">
        <v>3.75</v>
      </c>
      <c r="F188" s="1">
        <v>5</v>
      </c>
      <c r="G188" s="5">
        <v>66.55</v>
      </c>
      <c r="H188" s="61">
        <v>0.5</v>
      </c>
      <c r="I188" s="6" t="s">
        <v>52</v>
      </c>
    </row>
    <row r="189" spans="1:9" x14ac:dyDescent="0.25">
      <c r="A189" s="2" t="s">
        <v>177</v>
      </c>
      <c r="B189" s="3"/>
      <c r="C189" s="4">
        <v>60</v>
      </c>
      <c r="D189" s="5">
        <v>4.4000000000000004</v>
      </c>
      <c r="E189" s="1">
        <v>5.0999999999999996</v>
      </c>
      <c r="F189" s="5">
        <v>38.4</v>
      </c>
      <c r="G189" s="1">
        <v>217.1</v>
      </c>
      <c r="H189" s="5">
        <v>0</v>
      </c>
      <c r="I189" s="6" t="s">
        <v>178</v>
      </c>
    </row>
    <row r="190" spans="1:9" ht="22.5" x14ac:dyDescent="0.25">
      <c r="A190" s="2" t="s">
        <v>179</v>
      </c>
      <c r="B190" s="3"/>
      <c r="C190" s="4">
        <v>80</v>
      </c>
      <c r="D190" s="1">
        <v>9.1999999999999993</v>
      </c>
      <c r="E190" s="5">
        <v>4.4000000000000004</v>
      </c>
      <c r="F190" s="1">
        <v>3.29</v>
      </c>
      <c r="G190" s="51">
        <v>82</v>
      </c>
      <c r="H190" s="5">
        <v>0.26</v>
      </c>
      <c r="I190" s="6" t="s">
        <v>180</v>
      </c>
    </row>
    <row r="191" spans="1:9" x14ac:dyDescent="0.25">
      <c r="A191" s="2" t="s">
        <v>181</v>
      </c>
      <c r="B191" s="3"/>
      <c r="C191" s="4">
        <v>100</v>
      </c>
      <c r="D191" s="1">
        <v>1.8</v>
      </c>
      <c r="E191" s="44">
        <v>4</v>
      </c>
      <c r="F191" s="1">
        <v>10.5</v>
      </c>
      <c r="G191" s="51">
        <v>85.2</v>
      </c>
      <c r="H191" s="5">
        <v>8</v>
      </c>
      <c r="I191" s="6" t="s">
        <v>182</v>
      </c>
    </row>
    <row r="192" spans="1:9" x14ac:dyDescent="0.25">
      <c r="A192" s="2" t="s">
        <v>96</v>
      </c>
      <c r="B192" s="3"/>
      <c r="C192" s="7" t="s">
        <v>97</v>
      </c>
      <c r="D192" s="51">
        <v>0.08</v>
      </c>
      <c r="E192" s="5">
        <v>0.01</v>
      </c>
      <c r="F192" s="1">
        <v>6.8</v>
      </c>
      <c r="G192" s="51">
        <v>27.3</v>
      </c>
      <c r="H192" s="51">
        <v>1.9</v>
      </c>
      <c r="I192" s="6" t="s">
        <v>98</v>
      </c>
    </row>
    <row r="193" spans="1:9" ht="15.75" thickBot="1" x14ac:dyDescent="0.3">
      <c r="A193" s="2" t="s">
        <v>62</v>
      </c>
      <c r="B193" s="3"/>
      <c r="C193" s="4">
        <v>23</v>
      </c>
      <c r="D193" s="5">
        <v>1.8</v>
      </c>
      <c r="E193" s="1">
        <v>0.23</v>
      </c>
      <c r="F193" s="5">
        <v>11.3</v>
      </c>
      <c r="G193" s="1">
        <v>54.5</v>
      </c>
      <c r="H193" s="5">
        <v>0</v>
      </c>
      <c r="I193" s="6"/>
    </row>
    <row r="194" spans="1:9" ht="15.75" thickBot="1" x14ac:dyDescent="0.3">
      <c r="A194" s="46" t="s">
        <v>30</v>
      </c>
      <c r="B194" s="47"/>
      <c r="C194" s="48">
        <v>509</v>
      </c>
      <c r="D194" s="36">
        <f>SUM(D187:D193)</f>
        <v>20.48</v>
      </c>
      <c r="E194" s="36">
        <f>SUM(E187:E193)</f>
        <v>17.490000000000002</v>
      </c>
      <c r="F194" s="36">
        <f>SUM(F187:F193)</f>
        <v>75.289999999999992</v>
      </c>
      <c r="G194" s="36">
        <f>SUM(G187:G193)</f>
        <v>532.65</v>
      </c>
      <c r="H194" s="36">
        <f>SUM(H187:H193)</f>
        <v>10.66</v>
      </c>
      <c r="I194" s="6"/>
    </row>
    <row r="195" spans="1:9" ht="15.75" thickBot="1" x14ac:dyDescent="0.3">
      <c r="A195" s="46" t="s">
        <v>63</v>
      </c>
      <c r="B195" s="47"/>
      <c r="C195" s="48">
        <f t="shared" ref="C195:H195" si="10">C174+C178+C186+C194</f>
        <v>1738.5</v>
      </c>
      <c r="D195" s="35">
        <f t="shared" si="10"/>
        <v>52.650000000000006</v>
      </c>
      <c r="E195" s="35">
        <f t="shared" si="10"/>
        <v>59.71</v>
      </c>
      <c r="F195" s="35">
        <f t="shared" si="10"/>
        <v>237.23</v>
      </c>
      <c r="G195" s="35">
        <f t="shared" si="10"/>
        <v>1690.0100000000002</v>
      </c>
      <c r="H195" s="35">
        <f t="shared" si="10"/>
        <v>45.459999999999994</v>
      </c>
      <c r="I195" s="37"/>
    </row>
    <row r="196" spans="1:9" x14ac:dyDescent="0.25">
      <c r="A196" s="3"/>
      <c r="B196" s="3"/>
      <c r="C196" s="68"/>
      <c r="D196" s="1"/>
      <c r="E196" s="1"/>
      <c r="F196" s="1"/>
      <c r="G196" s="1"/>
      <c r="H196" s="20"/>
      <c r="I196" s="50"/>
    </row>
    <row r="197" spans="1:9" ht="15.75" thickBot="1" x14ac:dyDescent="0.3">
      <c r="A197" s="11" t="s">
        <v>183</v>
      </c>
      <c r="H197" s="70"/>
      <c r="I197" s="58"/>
    </row>
    <row r="198" spans="1:9" ht="43.5" x14ac:dyDescent="0.25">
      <c r="A198" s="16" t="s">
        <v>7</v>
      </c>
      <c r="B198" s="17"/>
      <c r="C198" s="18" t="s">
        <v>8</v>
      </c>
      <c r="D198" s="19" t="s">
        <v>9</v>
      </c>
      <c r="E198" s="20"/>
      <c r="F198" s="21"/>
      <c r="G198" s="19" t="s">
        <v>10</v>
      </c>
      <c r="H198" s="22" t="s">
        <v>11</v>
      </c>
      <c r="I198" s="23" t="s">
        <v>12</v>
      </c>
    </row>
    <row r="199" spans="1:9" ht="15.75" thickBot="1" x14ac:dyDescent="0.3">
      <c r="A199" s="24" t="s">
        <v>13</v>
      </c>
      <c r="B199" s="25"/>
      <c r="C199" s="26"/>
      <c r="D199" s="27"/>
      <c r="E199" s="28"/>
      <c r="F199" s="29"/>
      <c r="G199" s="30" t="s">
        <v>14</v>
      </c>
      <c r="H199" s="31"/>
      <c r="I199" s="6"/>
    </row>
    <row r="200" spans="1:9" ht="15.75" thickBot="1" x14ac:dyDescent="0.3">
      <c r="A200" s="32"/>
      <c r="B200" s="33"/>
      <c r="C200" s="34"/>
      <c r="D200" s="35" t="s">
        <v>15</v>
      </c>
      <c r="E200" s="35" t="s">
        <v>16</v>
      </c>
      <c r="F200" s="36" t="s">
        <v>17</v>
      </c>
      <c r="G200" s="36" t="s">
        <v>18</v>
      </c>
      <c r="H200" s="35" t="s">
        <v>19</v>
      </c>
      <c r="I200" s="37"/>
    </row>
    <row r="201" spans="1:9" x14ac:dyDescent="0.25">
      <c r="A201" s="49"/>
      <c r="B201" s="50" t="s">
        <v>20</v>
      </c>
      <c r="C201" s="4"/>
      <c r="D201" s="71"/>
      <c r="E201" s="72"/>
      <c r="F201" s="69"/>
      <c r="G201" s="71"/>
      <c r="H201" s="72"/>
      <c r="I201" s="6"/>
    </row>
    <row r="202" spans="1:9" ht="22.5" x14ac:dyDescent="0.25">
      <c r="A202" s="2" t="s">
        <v>184</v>
      </c>
      <c r="B202" s="3"/>
      <c r="C202" s="4" t="s">
        <v>22</v>
      </c>
      <c r="D202" s="51">
        <v>5</v>
      </c>
      <c r="E202" s="5">
        <v>8.1999999999999993</v>
      </c>
      <c r="F202" s="5">
        <v>30.3</v>
      </c>
      <c r="G202" s="1">
        <v>215</v>
      </c>
      <c r="H202" s="5">
        <v>0.22</v>
      </c>
      <c r="I202" s="6" t="s">
        <v>185</v>
      </c>
    </row>
    <row r="203" spans="1:9" x14ac:dyDescent="0.25">
      <c r="A203" s="2" t="s">
        <v>127</v>
      </c>
      <c r="B203" s="3"/>
      <c r="C203" s="4">
        <v>180</v>
      </c>
      <c r="D203" s="51">
        <v>1.2166666666666666</v>
      </c>
      <c r="E203" s="5">
        <v>1.3416666666666668</v>
      </c>
      <c r="F203" s="5">
        <v>11.941666666666666</v>
      </c>
      <c r="G203" s="51">
        <v>65</v>
      </c>
      <c r="H203" s="5">
        <v>0.19</v>
      </c>
      <c r="I203" s="6" t="s">
        <v>128</v>
      </c>
    </row>
    <row r="204" spans="1:9" ht="15.75" thickBot="1" x14ac:dyDescent="0.3">
      <c r="A204" s="2" t="s">
        <v>27</v>
      </c>
      <c r="B204" s="3"/>
      <c r="C204" s="4" t="s">
        <v>28</v>
      </c>
      <c r="D204" s="51">
        <v>2.2999999999999998</v>
      </c>
      <c r="E204" s="5">
        <v>4.5</v>
      </c>
      <c r="F204" s="1">
        <v>15.4</v>
      </c>
      <c r="G204" s="51">
        <v>111</v>
      </c>
      <c r="H204" s="5"/>
      <c r="I204" s="6" t="s">
        <v>29</v>
      </c>
    </row>
    <row r="205" spans="1:9" ht="15.75" thickBot="1" x14ac:dyDescent="0.3">
      <c r="A205" s="46" t="s">
        <v>30</v>
      </c>
      <c r="B205" s="47"/>
      <c r="C205" s="48">
        <v>420</v>
      </c>
      <c r="D205" s="36">
        <f>SUM(D201:D204)</f>
        <v>8.5166666666666657</v>
      </c>
      <c r="E205" s="36">
        <f>SUM(E201:E204)</f>
        <v>14.041666666666666</v>
      </c>
      <c r="F205" s="36">
        <f>SUM(F201:F204)</f>
        <v>57.641666666666666</v>
      </c>
      <c r="G205" s="36">
        <f>SUM(G201:G204)</f>
        <v>391</v>
      </c>
      <c r="H205" s="36">
        <f>SUM(H201:H204)</f>
        <v>0.41000000000000003</v>
      </c>
      <c r="I205" s="23"/>
    </row>
    <row r="206" spans="1:9" x14ac:dyDescent="0.25">
      <c r="A206" s="2"/>
      <c r="B206" s="3" t="s">
        <v>31</v>
      </c>
      <c r="C206" s="4"/>
      <c r="D206" s="5"/>
      <c r="E206" s="1"/>
      <c r="F206" s="5"/>
      <c r="G206" s="1"/>
      <c r="H206" s="5"/>
      <c r="I206" s="23"/>
    </row>
    <row r="207" spans="1:9" x14ac:dyDescent="0.25">
      <c r="A207" s="2" t="s">
        <v>32</v>
      </c>
      <c r="B207" s="3"/>
      <c r="C207" s="52">
        <v>125</v>
      </c>
      <c r="D207" s="51">
        <v>0.4</v>
      </c>
      <c r="E207" s="5">
        <v>0.19</v>
      </c>
      <c r="F207" s="1">
        <v>15</v>
      </c>
      <c r="G207" s="5">
        <v>63.3</v>
      </c>
      <c r="H207" s="51">
        <v>3.7</v>
      </c>
      <c r="I207" s="6" t="s">
        <v>33</v>
      </c>
    </row>
    <row r="208" spans="1:9" ht="15.75" thickBot="1" x14ac:dyDescent="0.3">
      <c r="A208" s="2" t="s">
        <v>186</v>
      </c>
      <c r="B208" s="3"/>
      <c r="C208" s="52"/>
      <c r="D208" s="51"/>
      <c r="E208" s="5"/>
      <c r="F208" s="1"/>
      <c r="G208" s="5"/>
      <c r="H208" s="51"/>
      <c r="I208" s="6"/>
    </row>
    <row r="209" spans="1:9" ht="15.75" thickBot="1" x14ac:dyDescent="0.3">
      <c r="A209" s="46" t="s">
        <v>30</v>
      </c>
      <c r="B209" s="47"/>
      <c r="C209" s="48">
        <f>SUM(C207)</f>
        <v>125</v>
      </c>
      <c r="D209" s="35">
        <f>SUM(D207:D208)</f>
        <v>0.4</v>
      </c>
      <c r="E209" s="35">
        <f t="shared" ref="E209:H209" si="11">SUM(E207:E208)</f>
        <v>0.19</v>
      </c>
      <c r="F209" s="35">
        <f t="shared" si="11"/>
        <v>15</v>
      </c>
      <c r="G209" s="35">
        <f t="shared" si="11"/>
        <v>63.3</v>
      </c>
      <c r="H209" s="35">
        <f t="shared" si="11"/>
        <v>3.7</v>
      </c>
      <c r="I209" s="23"/>
    </row>
    <row r="210" spans="1:9" x14ac:dyDescent="0.25">
      <c r="A210" s="49"/>
      <c r="B210" s="50" t="s">
        <v>35</v>
      </c>
      <c r="C210" s="53"/>
      <c r="D210" s="20"/>
      <c r="E210" s="54"/>
      <c r="F210" s="20"/>
      <c r="G210" s="19"/>
      <c r="H210" s="31"/>
      <c r="I210" s="23"/>
    </row>
    <row r="211" spans="1:9" x14ac:dyDescent="0.25">
      <c r="A211" s="2" t="s">
        <v>131</v>
      </c>
      <c r="B211" s="3"/>
      <c r="C211" s="4">
        <v>40</v>
      </c>
      <c r="D211" s="1">
        <v>0.32</v>
      </c>
      <c r="E211" s="5">
        <v>0.04</v>
      </c>
      <c r="F211" s="1">
        <v>0.68</v>
      </c>
      <c r="G211" s="51">
        <v>4.4000000000000004</v>
      </c>
      <c r="H211" s="5">
        <v>2</v>
      </c>
      <c r="I211" s="5" t="s">
        <v>132</v>
      </c>
    </row>
    <row r="212" spans="1:9" ht="22.5" x14ac:dyDescent="0.25">
      <c r="A212" s="2" t="s">
        <v>187</v>
      </c>
      <c r="B212" s="3"/>
      <c r="C212" s="4" t="s">
        <v>78</v>
      </c>
      <c r="D212" s="51">
        <v>1.5</v>
      </c>
      <c r="E212" s="5">
        <v>3.9</v>
      </c>
      <c r="F212" s="1">
        <v>9.5</v>
      </c>
      <c r="G212" s="51">
        <v>79</v>
      </c>
      <c r="H212" s="5">
        <v>6.36</v>
      </c>
      <c r="I212" s="6" t="s">
        <v>188</v>
      </c>
    </row>
    <row r="213" spans="1:9" ht="22.5" x14ac:dyDescent="0.25">
      <c r="A213" s="2" t="s">
        <v>189</v>
      </c>
      <c r="B213" s="3"/>
      <c r="C213" s="4">
        <v>200</v>
      </c>
      <c r="D213" s="1">
        <v>15.6</v>
      </c>
      <c r="E213" s="5">
        <v>15</v>
      </c>
      <c r="F213" s="1">
        <v>28</v>
      </c>
      <c r="G213" s="5">
        <v>309.5</v>
      </c>
      <c r="H213" s="1">
        <v>0.65</v>
      </c>
      <c r="I213" s="6" t="s">
        <v>190</v>
      </c>
    </row>
    <row r="214" spans="1:9" x14ac:dyDescent="0.25">
      <c r="A214" s="2" t="s">
        <v>47</v>
      </c>
      <c r="B214" s="3"/>
      <c r="C214" s="4">
        <v>180</v>
      </c>
      <c r="D214" s="1">
        <v>0.7</v>
      </c>
      <c r="E214" s="5">
        <v>0.04</v>
      </c>
      <c r="F214" s="1">
        <v>18</v>
      </c>
      <c r="G214" s="51">
        <v>75.2</v>
      </c>
      <c r="H214" s="5">
        <v>0.3</v>
      </c>
      <c r="I214" s="6" t="s">
        <v>48</v>
      </c>
    </row>
    <row r="215" spans="1:9" ht="15.75" thickBot="1" x14ac:dyDescent="0.3">
      <c r="A215" s="57" t="s">
        <v>49</v>
      </c>
      <c r="B215" s="58"/>
      <c r="C215" s="59">
        <v>37.5</v>
      </c>
      <c r="D215" s="59">
        <v>1.8</v>
      </c>
      <c r="E215" s="59">
        <v>0.4</v>
      </c>
      <c r="F215" s="59">
        <v>18</v>
      </c>
      <c r="G215" s="59">
        <v>82.5</v>
      </c>
      <c r="H215" s="59"/>
      <c r="I215" s="60"/>
    </row>
    <row r="216" spans="1:9" ht="15.75" thickBot="1" x14ac:dyDescent="0.3">
      <c r="A216" s="46" t="s">
        <v>30</v>
      </c>
      <c r="B216" s="47"/>
      <c r="C216" s="48">
        <v>683.5</v>
      </c>
      <c r="D216" s="36">
        <f>SUM(D210:D215)</f>
        <v>19.919999999999998</v>
      </c>
      <c r="E216" s="36">
        <f>SUM(E210:E215)</f>
        <v>19.38</v>
      </c>
      <c r="F216" s="36">
        <f>SUM(F210:F215)</f>
        <v>74.180000000000007</v>
      </c>
      <c r="G216" s="36">
        <f>SUM(G210:G215)</f>
        <v>550.59999999999991</v>
      </c>
      <c r="H216" s="36">
        <f>SUM(H210:H215)</f>
        <v>9.31</v>
      </c>
      <c r="I216" s="23"/>
    </row>
    <row r="217" spans="1:9" x14ac:dyDescent="0.25">
      <c r="A217" s="94"/>
      <c r="B217" s="95" t="s">
        <v>50</v>
      </c>
      <c r="C217" s="96"/>
      <c r="D217" s="97"/>
      <c r="E217" s="97"/>
      <c r="F217" s="97"/>
      <c r="G217" s="97"/>
      <c r="H217" s="98"/>
      <c r="I217" s="23"/>
    </row>
    <row r="218" spans="1:9" x14ac:dyDescent="0.25">
      <c r="A218" s="2" t="s">
        <v>87</v>
      </c>
      <c r="B218" s="3"/>
      <c r="C218" s="4">
        <v>40</v>
      </c>
      <c r="D218" s="5">
        <v>2</v>
      </c>
      <c r="E218" s="1">
        <v>7</v>
      </c>
      <c r="F218" s="5">
        <v>40</v>
      </c>
      <c r="G218" s="1">
        <v>231</v>
      </c>
      <c r="H218" s="5"/>
      <c r="I218" s="6"/>
    </row>
    <row r="219" spans="1:9" x14ac:dyDescent="0.25">
      <c r="A219" s="2" t="s">
        <v>88</v>
      </c>
      <c r="B219" s="3"/>
      <c r="C219" s="4"/>
      <c r="D219" s="51"/>
      <c r="E219" s="1"/>
      <c r="F219" s="1"/>
      <c r="G219" s="1"/>
      <c r="H219" s="5"/>
      <c r="I219" s="6"/>
    </row>
    <row r="220" spans="1:9" x14ac:dyDescent="0.25">
      <c r="A220" s="2" t="s">
        <v>139</v>
      </c>
      <c r="B220" s="3"/>
      <c r="C220" s="4">
        <v>130</v>
      </c>
      <c r="D220" s="1">
        <v>3.7</v>
      </c>
      <c r="E220" s="5">
        <v>3.25</v>
      </c>
      <c r="F220" s="1">
        <v>5.2</v>
      </c>
      <c r="G220" s="5">
        <v>65</v>
      </c>
      <c r="H220" s="61">
        <v>0.8</v>
      </c>
      <c r="I220" s="6" t="s">
        <v>90</v>
      </c>
    </row>
    <row r="221" spans="1:9" x14ac:dyDescent="0.25">
      <c r="A221" s="2" t="s">
        <v>141</v>
      </c>
      <c r="B221" s="3"/>
      <c r="C221" s="4">
        <v>40</v>
      </c>
      <c r="D221" s="1">
        <v>0.3</v>
      </c>
      <c r="E221" s="51">
        <v>1.4</v>
      </c>
      <c r="F221" s="5">
        <v>3.3</v>
      </c>
      <c r="G221" s="51">
        <v>27</v>
      </c>
      <c r="H221" s="5">
        <v>0.8</v>
      </c>
      <c r="I221" s="6" t="s">
        <v>142</v>
      </c>
    </row>
    <row r="222" spans="1:9" ht="22.5" x14ac:dyDescent="0.25">
      <c r="A222" s="2" t="s">
        <v>191</v>
      </c>
      <c r="B222" s="3"/>
      <c r="C222" s="4" t="s">
        <v>94</v>
      </c>
      <c r="D222" s="51">
        <v>16.2</v>
      </c>
      <c r="E222" s="5">
        <v>13.9</v>
      </c>
      <c r="F222" s="1">
        <v>19.8</v>
      </c>
      <c r="G222" s="51">
        <v>269.10000000000002</v>
      </c>
      <c r="H222" s="5">
        <v>0.27</v>
      </c>
      <c r="I222" s="6" t="s">
        <v>192</v>
      </c>
    </row>
    <row r="223" spans="1:9" x14ac:dyDescent="0.25">
      <c r="A223" s="2" t="s">
        <v>122</v>
      </c>
      <c r="B223" s="3"/>
      <c r="C223" s="4">
        <v>120</v>
      </c>
      <c r="D223" s="56">
        <v>0.4</v>
      </c>
      <c r="E223" s="4">
        <v>0.17</v>
      </c>
      <c r="F223" s="55">
        <v>11.3</v>
      </c>
      <c r="G223" s="56">
        <v>48.3</v>
      </c>
      <c r="H223" s="4">
        <v>60</v>
      </c>
      <c r="I223" s="6" t="s">
        <v>123</v>
      </c>
    </row>
    <row r="224" spans="1:9" ht="15.75" thickBot="1" x14ac:dyDescent="0.3">
      <c r="A224" s="2" t="s">
        <v>62</v>
      </c>
      <c r="B224" s="3"/>
      <c r="C224" s="4">
        <v>23</v>
      </c>
      <c r="D224" s="5">
        <v>1.8</v>
      </c>
      <c r="E224" s="1">
        <v>0.23</v>
      </c>
      <c r="F224" s="5">
        <v>11.3</v>
      </c>
      <c r="G224" s="1">
        <v>54.5</v>
      </c>
      <c r="H224" s="5">
        <v>0</v>
      </c>
      <c r="I224" s="6"/>
    </row>
    <row r="225" spans="1:9" ht="15.75" thickBot="1" x14ac:dyDescent="0.3">
      <c r="A225" s="46" t="s">
        <v>30</v>
      </c>
      <c r="B225" s="47"/>
      <c r="C225" s="48">
        <v>463</v>
      </c>
      <c r="D225" s="36">
        <f>SUM(D217:D224)</f>
        <v>24.4</v>
      </c>
      <c r="E225" s="36">
        <f>SUM(E217:E224)</f>
        <v>25.950000000000003</v>
      </c>
      <c r="F225" s="36">
        <f>SUM(F217:F224)</f>
        <v>90.899999999999991</v>
      </c>
      <c r="G225" s="36">
        <f>SUM(G217:G224)</f>
        <v>694.9</v>
      </c>
      <c r="H225" s="36">
        <f>SUM(H217:H224)</f>
        <v>61.87</v>
      </c>
      <c r="I225" s="37"/>
    </row>
    <row r="226" spans="1:9" ht="15.75" thickBot="1" x14ac:dyDescent="0.3">
      <c r="A226" s="46" t="s">
        <v>63</v>
      </c>
      <c r="B226" s="47"/>
      <c r="C226" s="89">
        <f t="shared" ref="C226:H226" si="12">C205+C209+C216+C225</f>
        <v>1691.5</v>
      </c>
      <c r="D226" s="35">
        <f t="shared" si="12"/>
        <v>53.236666666666665</v>
      </c>
      <c r="E226" s="35">
        <f t="shared" si="12"/>
        <v>59.561666666666667</v>
      </c>
      <c r="F226" s="35">
        <f t="shared" si="12"/>
        <v>237.72166666666664</v>
      </c>
      <c r="G226" s="35">
        <f t="shared" si="12"/>
        <v>1699.7999999999997</v>
      </c>
      <c r="H226" s="35">
        <f t="shared" si="12"/>
        <v>75.289999999999992</v>
      </c>
      <c r="I226" s="37"/>
    </row>
    <row r="227" spans="1:9" ht="15.75" thickBot="1" x14ac:dyDescent="0.3">
      <c r="A227" s="11" t="s">
        <v>193</v>
      </c>
      <c r="G227" s="70"/>
      <c r="H227" s="70"/>
      <c r="I227" s="58"/>
    </row>
    <row r="228" spans="1:9" ht="43.5" x14ac:dyDescent="0.25">
      <c r="A228" s="16" t="s">
        <v>7</v>
      </c>
      <c r="B228" s="17"/>
      <c r="C228" s="18" t="s">
        <v>8</v>
      </c>
      <c r="D228" s="19" t="s">
        <v>9</v>
      </c>
      <c r="E228" s="20"/>
      <c r="F228" s="21"/>
      <c r="G228" s="19" t="s">
        <v>10</v>
      </c>
      <c r="H228" s="22" t="s">
        <v>11</v>
      </c>
      <c r="I228" s="23" t="s">
        <v>12</v>
      </c>
    </row>
    <row r="229" spans="1:9" ht="15.75" thickBot="1" x14ac:dyDescent="0.3">
      <c r="A229" s="24" t="s">
        <v>13</v>
      </c>
      <c r="B229" s="25"/>
      <c r="C229" s="26"/>
      <c r="D229" s="27"/>
      <c r="E229" s="28"/>
      <c r="F229" s="29"/>
      <c r="G229" s="30" t="s">
        <v>14</v>
      </c>
      <c r="H229" s="31"/>
      <c r="I229" s="6"/>
    </row>
    <row r="230" spans="1:9" ht="15.75" thickBot="1" x14ac:dyDescent="0.3">
      <c r="A230" s="32"/>
      <c r="B230" s="33"/>
      <c r="C230" s="34"/>
      <c r="D230" s="35" t="s">
        <v>15</v>
      </c>
      <c r="E230" s="35" t="s">
        <v>16</v>
      </c>
      <c r="F230" s="36" t="s">
        <v>17</v>
      </c>
      <c r="G230" s="36" t="s">
        <v>18</v>
      </c>
      <c r="H230" s="35" t="s">
        <v>19</v>
      </c>
      <c r="I230" s="37"/>
    </row>
    <row r="231" spans="1:9" x14ac:dyDescent="0.25">
      <c r="A231" s="49"/>
      <c r="B231" s="50" t="s">
        <v>20</v>
      </c>
      <c r="C231" s="53"/>
      <c r="D231" s="71"/>
      <c r="E231" s="72"/>
      <c r="F231" s="69"/>
      <c r="G231" s="71"/>
      <c r="H231" s="72"/>
      <c r="I231" s="6"/>
    </row>
    <row r="232" spans="1:9" ht="22.5" x14ac:dyDescent="0.25">
      <c r="A232" s="2" t="s">
        <v>194</v>
      </c>
      <c r="B232" s="80"/>
      <c r="C232" s="4" t="s">
        <v>22</v>
      </c>
      <c r="D232" s="51">
        <v>5.7</v>
      </c>
      <c r="E232" s="51">
        <v>7.8</v>
      </c>
      <c r="F232" s="5">
        <v>28</v>
      </c>
      <c r="G232" s="51">
        <v>205</v>
      </c>
      <c r="H232" s="5">
        <v>0.21375</v>
      </c>
      <c r="I232" s="6" t="s">
        <v>195</v>
      </c>
    </row>
    <row r="233" spans="1:9" x14ac:dyDescent="0.25">
      <c r="A233" s="2" t="s">
        <v>67</v>
      </c>
      <c r="B233" s="3"/>
      <c r="C233" s="4">
        <v>180</v>
      </c>
      <c r="D233" s="51">
        <v>2.4166666666666665</v>
      </c>
      <c r="E233" s="5">
        <v>2.5833333333333335</v>
      </c>
      <c r="F233" s="5">
        <v>13.608333333333333</v>
      </c>
      <c r="G233" s="51">
        <v>87.3</v>
      </c>
      <c r="H233" s="5">
        <v>0.39166666666666666</v>
      </c>
      <c r="I233" s="6" t="s">
        <v>68</v>
      </c>
    </row>
    <row r="234" spans="1:9" ht="15.75" thickBot="1" x14ac:dyDescent="0.3">
      <c r="A234" s="2" t="s">
        <v>69</v>
      </c>
      <c r="B234" s="3"/>
      <c r="C234" s="7" t="s">
        <v>70</v>
      </c>
      <c r="D234" s="51">
        <v>4.8</v>
      </c>
      <c r="E234" s="5">
        <v>7.2</v>
      </c>
      <c r="F234" s="1">
        <v>15.4</v>
      </c>
      <c r="G234" s="51">
        <v>146</v>
      </c>
      <c r="H234" s="5">
        <v>0.19</v>
      </c>
      <c r="I234" s="6" t="s">
        <v>71</v>
      </c>
    </row>
    <row r="235" spans="1:9" ht="15.75" thickBot="1" x14ac:dyDescent="0.3">
      <c r="A235" s="46" t="s">
        <v>30</v>
      </c>
      <c r="B235" s="47"/>
      <c r="C235" s="48">
        <v>427</v>
      </c>
      <c r="D235" s="35">
        <f>SUM(D231:D234)</f>
        <v>12.916666666666668</v>
      </c>
      <c r="E235" s="35">
        <f>SUM(E231:E234)</f>
        <v>17.583333333333332</v>
      </c>
      <c r="F235" s="35">
        <f>SUM(F231:F234)</f>
        <v>57.008333333333333</v>
      </c>
      <c r="G235" s="35">
        <f>SUM(G231:G234)</f>
        <v>438.3</v>
      </c>
      <c r="H235" s="35">
        <f>SUM(H231:H234)</f>
        <v>0.79541666666666666</v>
      </c>
      <c r="I235" s="37"/>
    </row>
    <row r="236" spans="1:9" x14ac:dyDescent="0.25">
      <c r="A236" s="2"/>
      <c r="B236" s="3" t="s">
        <v>31</v>
      </c>
      <c r="C236" s="4"/>
      <c r="D236" s="5"/>
      <c r="E236" s="1"/>
      <c r="F236" s="51"/>
      <c r="G236" s="19"/>
      <c r="H236" s="5"/>
      <c r="I236" s="6"/>
    </row>
    <row r="237" spans="1:9" ht="22.5" x14ac:dyDescent="0.25">
      <c r="A237" s="2" t="s">
        <v>72</v>
      </c>
      <c r="B237" s="3"/>
      <c r="C237" s="52">
        <v>100</v>
      </c>
      <c r="D237" s="51">
        <v>0.72</v>
      </c>
      <c r="E237" s="5">
        <v>0.36</v>
      </c>
      <c r="F237" s="1">
        <v>25</v>
      </c>
      <c r="G237" s="5">
        <v>106.12</v>
      </c>
      <c r="H237" s="51">
        <v>10</v>
      </c>
      <c r="I237" s="6" t="s">
        <v>129</v>
      </c>
    </row>
    <row r="238" spans="1:9" ht="15.75" thickBot="1" x14ac:dyDescent="0.3">
      <c r="A238" s="2" t="s">
        <v>196</v>
      </c>
      <c r="B238" s="3"/>
      <c r="C238" s="52"/>
      <c r="D238" s="51"/>
      <c r="E238" s="5"/>
      <c r="F238" s="1"/>
      <c r="G238" s="5"/>
      <c r="H238" s="51"/>
      <c r="I238" s="6"/>
    </row>
    <row r="239" spans="1:9" ht="15.75" thickBot="1" x14ac:dyDescent="0.3">
      <c r="A239" s="46" t="s">
        <v>30</v>
      </c>
      <c r="B239" s="47"/>
      <c r="C239" s="48">
        <f t="shared" ref="C239:H239" si="13">SUM(C237)</f>
        <v>100</v>
      </c>
      <c r="D239" s="35">
        <f t="shared" si="13"/>
        <v>0.72</v>
      </c>
      <c r="E239" s="35">
        <f t="shared" si="13"/>
        <v>0.36</v>
      </c>
      <c r="F239" s="35">
        <f t="shared" si="13"/>
        <v>25</v>
      </c>
      <c r="G239" s="35">
        <f t="shared" si="13"/>
        <v>106.12</v>
      </c>
      <c r="H239" s="35">
        <f t="shared" si="13"/>
        <v>10</v>
      </c>
      <c r="I239" s="37"/>
    </row>
    <row r="240" spans="1:9" x14ac:dyDescent="0.25">
      <c r="A240" s="49"/>
      <c r="B240" s="50" t="s">
        <v>35</v>
      </c>
      <c r="C240" s="53"/>
      <c r="D240" s="19"/>
      <c r="E240" s="54"/>
      <c r="F240" s="20"/>
      <c r="G240" s="19"/>
      <c r="H240" s="31"/>
      <c r="I240" s="6"/>
    </row>
    <row r="241" spans="1:9" ht="22.5" x14ac:dyDescent="0.25">
      <c r="A241" s="2" t="s">
        <v>75</v>
      </c>
      <c r="B241" s="3"/>
      <c r="C241" s="4">
        <v>60</v>
      </c>
      <c r="D241" s="1">
        <v>0.9</v>
      </c>
      <c r="E241" s="5">
        <v>3.5</v>
      </c>
      <c r="F241" s="1">
        <v>8</v>
      </c>
      <c r="G241" s="51">
        <v>67</v>
      </c>
      <c r="H241" s="5">
        <v>4</v>
      </c>
      <c r="I241" s="6" t="s">
        <v>76</v>
      </c>
    </row>
    <row r="242" spans="1:9" ht="22.5" x14ac:dyDescent="0.25">
      <c r="A242" s="76" t="s">
        <v>197</v>
      </c>
      <c r="B242" s="3"/>
      <c r="C242" s="4" t="s">
        <v>40</v>
      </c>
      <c r="D242" s="55">
        <v>5.7</v>
      </c>
      <c r="E242" s="5">
        <v>6</v>
      </c>
      <c r="F242" s="1">
        <v>13.4</v>
      </c>
      <c r="G242" s="79">
        <v>130.4</v>
      </c>
      <c r="H242" s="5">
        <v>3.5</v>
      </c>
      <c r="I242" s="80" t="s">
        <v>198</v>
      </c>
    </row>
    <row r="243" spans="1:9" x14ac:dyDescent="0.25">
      <c r="A243" s="40" t="s">
        <v>199</v>
      </c>
      <c r="B243" s="41"/>
      <c r="C243" s="42" t="s">
        <v>94</v>
      </c>
      <c r="D243" s="43">
        <v>12.1</v>
      </c>
      <c r="E243" s="44">
        <v>12.4</v>
      </c>
      <c r="F243" s="45">
        <v>32</v>
      </c>
      <c r="G243" s="43">
        <v>288</v>
      </c>
      <c r="H243" s="44">
        <v>4.4000000000000004</v>
      </c>
      <c r="I243" s="6" t="s">
        <v>200</v>
      </c>
    </row>
    <row r="244" spans="1:9" x14ac:dyDescent="0.25">
      <c r="A244" s="2" t="s">
        <v>137</v>
      </c>
      <c r="B244" s="3"/>
      <c r="C244" s="4">
        <v>180</v>
      </c>
      <c r="D244" s="1">
        <v>0.27</v>
      </c>
      <c r="E244" s="5">
        <v>0.1</v>
      </c>
      <c r="F244" s="1">
        <v>15</v>
      </c>
      <c r="G244" s="51">
        <v>62</v>
      </c>
      <c r="H244" s="5">
        <v>0.3</v>
      </c>
      <c r="I244" s="6" t="s">
        <v>138</v>
      </c>
    </row>
    <row r="245" spans="1:9" ht="15.75" thickBot="1" x14ac:dyDescent="0.3">
      <c r="A245" s="57" t="s">
        <v>49</v>
      </c>
      <c r="B245" s="58"/>
      <c r="C245" s="59">
        <v>37.5</v>
      </c>
      <c r="D245" s="59">
        <v>1.8</v>
      </c>
      <c r="E245" s="59">
        <v>0.4</v>
      </c>
      <c r="F245" s="59">
        <v>18</v>
      </c>
      <c r="G245" s="59">
        <v>82.5</v>
      </c>
      <c r="H245" s="59"/>
      <c r="I245" s="60"/>
    </row>
    <row r="246" spans="1:9" ht="15.75" thickBot="1" x14ac:dyDescent="0.3">
      <c r="A246" s="46" t="s">
        <v>30</v>
      </c>
      <c r="B246" s="47"/>
      <c r="C246" s="48">
        <v>647.5</v>
      </c>
      <c r="D246" s="35">
        <f>SUM(D240:D245)</f>
        <v>20.77</v>
      </c>
      <c r="E246" s="35">
        <f>SUM(E240:E245)</f>
        <v>22.4</v>
      </c>
      <c r="F246" s="35">
        <f>SUM(F240:F245)</f>
        <v>86.4</v>
      </c>
      <c r="G246" s="35">
        <f>SUM(G240:G245)</f>
        <v>629.9</v>
      </c>
      <c r="H246" s="35">
        <f>SUM(H240:H245)</f>
        <v>12.200000000000001</v>
      </c>
      <c r="I246" s="37"/>
    </row>
    <row r="247" spans="1:9" x14ac:dyDescent="0.25">
      <c r="A247" s="49"/>
      <c r="B247" s="50" t="s">
        <v>50</v>
      </c>
      <c r="C247" s="53"/>
      <c r="D247" s="19"/>
      <c r="E247" s="54"/>
      <c r="F247" s="20"/>
      <c r="G247" s="19"/>
      <c r="H247" s="5"/>
      <c r="I247" s="6"/>
    </row>
    <row r="248" spans="1:9" x14ac:dyDescent="0.25">
      <c r="A248" s="40" t="s">
        <v>89</v>
      </c>
      <c r="B248" s="41"/>
      <c r="C248" s="42">
        <v>130</v>
      </c>
      <c r="D248" s="44">
        <v>3.72</v>
      </c>
      <c r="E248" s="44">
        <v>3.2</v>
      </c>
      <c r="F248" s="44">
        <v>5.46</v>
      </c>
      <c r="G248" s="44">
        <v>65.5</v>
      </c>
      <c r="H248" s="44">
        <v>0.65</v>
      </c>
      <c r="I248" s="6" t="s">
        <v>90</v>
      </c>
    </row>
    <row r="249" spans="1:9" ht="22.5" x14ac:dyDescent="0.25">
      <c r="A249" s="2" t="s">
        <v>201</v>
      </c>
      <c r="B249" s="3"/>
      <c r="C249" s="4">
        <v>90</v>
      </c>
      <c r="D249" s="51">
        <v>3.4</v>
      </c>
      <c r="E249" s="51">
        <v>6.3</v>
      </c>
      <c r="F249" s="5">
        <v>32</v>
      </c>
      <c r="G249" s="51">
        <v>198.3</v>
      </c>
      <c r="H249" s="5">
        <v>0.06</v>
      </c>
      <c r="I249" s="6" t="s">
        <v>202</v>
      </c>
    </row>
    <row r="250" spans="1:9" x14ac:dyDescent="0.25">
      <c r="A250" s="2"/>
      <c r="B250" s="3"/>
      <c r="C250" s="4"/>
      <c r="D250" s="1" t="s">
        <v>203</v>
      </c>
      <c r="E250" s="5"/>
      <c r="F250" s="1"/>
      <c r="G250" s="51"/>
      <c r="H250" s="5"/>
      <c r="I250" s="6"/>
    </row>
    <row r="251" spans="1:9" x14ac:dyDescent="0.25">
      <c r="A251" s="2" t="s">
        <v>204</v>
      </c>
      <c r="B251" s="3"/>
      <c r="C251" s="4" t="s">
        <v>205</v>
      </c>
      <c r="D251" s="51">
        <v>10.199999999999999</v>
      </c>
      <c r="E251" s="5">
        <v>8.4</v>
      </c>
      <c r="F251" s="5">
        <v>8.23</v>
      </c>
      <c r="G251" s="51">
        <v>149.32</v>
      </c>
      <c r="H251" s="5">
        <v>0.17</v>
      </c>
      <c r="I251" s="6" t="s">
        <v>206</v>
      </c>
    </row>
    <row r="252" spans="1:9" x14ac:dyDescent="0.25">
      <c r="A252" s="2" t="s">
        <v>24</v>
      </c>
      <c r="B252" s="3"/>
      <c r="C252" s="4" t="s">
        <v>60</v>
      </c>
      <c r="D252" s="56">
        <v>0.05</v>
      </c>
      <c r="E252" s="4">
        <v>0.01</v>
      </c>
      <c r="F252" s="55">
        <v>6.5</v>
      </c>
      <c r="G252" s="56">
        <v>26</v>
      </c>
      <c r="H252" s="4"/>
      <c r="I252" s="6" t="s">
        <v>61</v>
      </c>
    </row>
    <row r="253" spans="1:9" ht="15.75" thickBot="1" x14ac:dyDescent="0.3">
      <c r="A253" s="2" t="s">
        <v>62</v>
      </c>
      <c r="B253" s="3"/>
      <c r="C253" s="4">
        <v>23</v>
      </c>
      <c r="D253" s="5">
        <v>1.8</v>
      </c>
      <c r="E253" s="1">
        <v>0.23</v>
      </c>
      <c r="F253" s="5">
        <v>11.3</v>
      </c>
      <c r="G253" s="1">
        <v>54.5</v>
      </c>
      <c r="H253" s="5">
        <v>0</v>
      </c>
      <c r="I253" s="6"/>
    </row>
    <row r="254" spans="1:9" ht="15.75" thickBot="1" x14ac:dyDescent="0.3">
      <c r="A254" s="46" t="s">
        <v>30</v>
      </c>
      <c r="B254" s="47"/>
      <c r="C254" s="48">
        <v>469</v>
      </c>
      <c r="D254" s="36">
        <f>SUM(D247:D253)</f>
        <v>19.170000000000002</v>
      </c>
      <c r="E254" s="36">
        <f>SUM(E247:E253)</f>
        <v>18.14</v>
      </c>
      <c r="F254" s="36">
        <f>SUM(F247:F253)</f>
        <v>63.489999999999995</v>
      </c>
      <c r="G254" s="36">
        <f>SUM(G247:G253)</f>
        <v>493.62</v>
      </c>
      <c r="H254" s="36">
        <f>SUM(H247:H253)</f>
        <v>0.88</v>
      </c>
      <c r="I254" s="23"/>
    </row>
    <row r="255" spans="1:9" ht="15.75" thickBot="1" x14ac:dyDescent="0.3">
      <c r="A255" s="99" t="s">
        <v>63</v>
      </c>
      <c r="B255" s="58"/>
      <c r="C255" s="59">
        <f t="shared" ref="C255:H255" si="14">C235+C239+C246+C254</f>
        <v>1643.5</v>
      </c>
      <c r="D255" s="100">
        <f t="shared" si="14"/>
        <v>53.576666666666668</v>
      </c>
      <c r="E255" s="100">
        <f t="shared" si="14"/>
        <v>58.483333333333334</v>
      </c>
      <c r="F255" s="100">
        <f t="shared" si="14"/>
        <v>231.89833333333331</v>
      </c>
      <c r="G255" s="100">
        <f t="shared" si="14"/>
        <v>1667.94</v>
      </c>
      <c r="H255" s="100">
        <f t="shared" si="14"/>
        <v>23.875416666666666</v>
      </c>
      <c r="I255" s="37"/>
    </row>
    <row r="256" spans="1:9" ht="15.75" thickBot="1" x14ac:dyDescent="0.3">
      <c r="A256" s="11" t="s">
        <v>207</v>
      </c>
      <c r="G256" s="70"/>
      <c r="H256" s="70"/>
      <c r="I256" s="58"/>
    </row>
    <row r="257" spans="1:9" ht="43.5" x14ac:dyDescent="0.25">
      <c r="A257" s="16" t="s">
        <v>7</v>
      </c>
      <c r="B257" s="17"/>
      <c r="C257" s="18" t="s">
        <v>8</v>
      </c>
      <c r="D257" s="19" t="s">
        <v>9</v>
      </c>
      <c r="E257" s="20"/>
      <c r="F257" s="21"/>
      <c r="G257" s="19" t="s">
        <v>10</v>
      </c>
      <c r="H257" s="22" t="s">
        <v>11</v>
      </c>
      <c r="I257" s="23" t="s">
        <v>12</v>
      </c>
    </row>
    <row r="258" spans="1:9" ht="15.75" thickBot="1" x14ac:dyDescent="0.3">
      <c r="A258" s="24" t="s">
        <v>13</v>
      </c>
      <c r="B258" s="25"/>
      <c r="C258" s="26"/>
      <c r="D258" s="27"/>
      <c r="E258" s="28"/>
      <c r="F258" s="29"/>
      <c r="G258" s="30" t="s">
        <v>14</v>
      </c>
      <c r="H258" s="31"/>
      <c r="I258" s="6"/>
    </row>
    <row r="259" spans="1:9" ht="15.75" thickBot="1" x14ac:dyDescent="0.3">
      <c r="A259" s="32"/>
      <c r="B259" s="33"/>
      <c r="C259" s="34"/>
      <c r="D259" s="35" t="s">
        <v>15</v>
      </c>
      <c r="E259" s="35" t="s">
        <v>16</v>
      </c>
      <c r="F259" s="36" t="s">
        <v>17</v>
      </c>
      <c r="G259" s="36" t="s">
        <v>18</v>
      </c>
      <c r="H259" s="35" t="s">
        <v>19</v>
      </c>
      <c r="I259" s="37"/>
    </row>
    <row r="260" spans="1:9" x14ac:dyDescent="0.25">
      <c r="A260" s="49"/>
      <c r="B260" s="50" t="s">
        <v>20</v>
      </c>
      <c r="C260" s="53"/>
      <c r="D260" s="71"/>
      <c r="E260" s="72"/>
      <c r="F260" s="69"/>
      <c r="G260" s="71"/>
      <c r="H260" s="72"/>
      <c r="I260" s="23"/>
    </row>
    <row r="261" spans="1:9" x14ac:dyDescent="0.25">
      <c r="A261" s="2" t="s">
        <v>208</v>
      </c>
      <c r="B261" s="3"/>
      <c r="C261" s="4">
        <v>180</v>
      </c>
      <c r="D261" s="5">
        <v>3.9</v>
      </c>
      <c r="E261" s="5">
        <v>3.7</v>
      </c>
      <c r="F261" s="5">
        <v>16</v>
      </c>
      <c r="G261" s="51">
        <v>113</v>
      </c>
      <c r="H261" s="5">
        <v>0.5</v>
      </c>
      <c r="I261" s="6" t="s">
        <v>209</v>
      </c>
    </row>
    <row r="262" spans="1:9" x14ac:dyDescent="0.25">
      <c r="A262" s="40" t="s">
        <v>102</v>
      </c>
      <c r="B262" s="41"/>
      <c r="C262" s="42" t="s">
        <v>25</v>
      </c>
      <c r="D262" s="43">
        <v>2.6</v>
      </c>
      <c r="E262" s="44">
        <v>2.2999999999999998</v>
      </c>
      <c r="F262" s="45">
        <v>14.3</v>
      </c>
      <c r="G262" s="44">
        <v>89</v>
      </c>
      <c r="H262" s="43">
        <v>0.02</v>
      </c>
      <c r="I262" s="6" t="s">
        <v>103</v>
      </c>
    </row>
    <row r="263" spans="1:9" ht="15.75" thickBot="1" x14ac:dyDescent="0.3">
      <c r="A263" s="2" t="s">
        <v>27</v>
      </c>
      <c r="B263" s="3"/>
      <c r="C263" s="4" t="s">
        <v>28</v>
      </c>
      <c r="D263" s="51">
        <v>2.2999999999999998</v>
      </c>
      <c r="E263" s="5">
        <v>4.5</v>
      </c>
      <c r="F263" s="1">
        <v>15.4</v>
      </c>
      <c r="G263" s="51">
        <v>111</v>
      </c>
      <c r="H263" s="5"/>
      <c r="I263" s="6" t="s">
        <v>29</v>
      </c>
    </row>
    <row r="264" spans="1:9" ht="15.75" thickBot="1" x14ac:dyDescent="0.3">
      <c r="A264" s="46" t="s">
        <v>30</v>
      </c>
      <c r="B264" s="47"/>
      <c r="C264" s="48">
        <v>400</v>
      </c>
      <c r="D264" s="35">
        <f>SUM(D260:D263)</f>
        <v>8.8000000000000007</v>
      </c>
      <c r="E264" s="35">
        <f>SUM(E260:E263)</f>
        <v>10.5</v>
      </c>
      <c r="F264" s="35">
        <f>SUM(F260:F263)</f>
        <v>45.7</v>
      </c>
      <c r="G264" s="35">
        <f>SUM(G260:G263)</f>
        <v>313</v>
      </c>
      <c r="H264" s="35">
        <f>SUM(H260:H263)</f>
        <v>0.52</v>
      </c>
      <c r="I264" s="23"/>
    </row>
    <row r="265" spans="1:9" x14ac:dyDescent="0.25">
      <c r="A265" s="49"/>
      <c r="B265" s="50" t="s">
        <v>31</v>
      </c>
      <c r="C265" s="53"/>
      <c r="D265" s="19"/>
      <c r="E265" s="54"/>
      <c r="F265" s="20"/>
      <c r="G265" s="19"/>
      <c r="H265" s="5"/>
      <c r="I265" s="23"/>
    </row>
    <row r="266" spans="1:9" ht="22.5" x14ac:dyDescent="0.25">
      <c r="A266" s="2" t="s">
        <v>32</v>
      </c>
      <c r="B266" s="3"/>
      <c r="C266" s="52">
        <v>125</v>
      </c>
      <c r="D266" s="51">
        <v>0.75</v>
      </c>
      <c r="E266" s="5">
        <v>0.38</v>
      </c>
      <c r="F266" s="1">
        <v>23</v>
      </c>
      <c r="G266" s="5">
        <v>98.42</v>
      </c>
      <c r="H266" s="51">
        <v>5.6</v>
      </c>
      <c r="I266" s="6" t="s">
        <v>73</v>
      </c>
    </row>
    <row r="267" spans="1:9" ht="15.75" thickBot="1" x14ac:dyDescent="0.3">
      <c r="A267" s="2" t="s">
        <v>210</v>
      </c>
      <c r="B267" s="3"/>
      <c r="C267" s="52"/>
      <c r="D267" s="51"/>
      <c r="E267" s="51"/>
      <c r="F267" s="1"/>
      <c r="G267" s="51"/>
      <c r="H267" s="51"/>
      <c r="I267" s="6"/>
    </row>
    <row r="268" spans="1:9" ht="15.75" thickBot="1" x14ac:dyDescent="0.3">
      <c r="A268" s="46" t="s">
        <v>30</v>
      </c>
      <c r="B268" s="47"/>
      <c r="C268" s="48">
        <f t="shared" ref="C268:H268" si="15">SUM(C266)</f>
        <v>125</v>
      </c>
      <c r="D268" s="36">
        <f t="shared" si="15"/>
        <v>0.75</v>
      </c>
      <c r="E268" s="36">
        <f t="shared" si="15"/>
        <v>0.38</v>
      </c>
      <c r="F268" s="36">
        <f t="shared" si="15"/>
        <v>23</v>
      </c>
      <c r="G268" s="36">
        <f t="shared" si="15"/>
        <v>98.42</v>
      </c>
      <c r="H268" s="36">
        <f t="shared" si="15"/>
        <v>5.6</v>
      </c>
      <c r="I268" s="23"/>
    </row>
    <row r="269" spans="1:9" x14ac:dyDescent="0.25">
      <c r="A269" s="49"/>
      <c r="B269" s="50" t="s">
        <v>35</v>
      </c>
      <c r="C269" s="53"/>
      <c r="D269" s="19"/>
      <c r="E269" s="54"/>
      <c r="F269" s="20"/>
      <c r="G269" s="19"/>
      <c r="H269" s="31"/>
      <c r="I269" s="23"/>
    </row>
    <row r="270" spans="1:9" ht="22.5" x14ac:dyDescent="0.25">
      <c r="A270" s="2" t="s">
        <v>152</v>
      </c>
      <c r="B270" s="3"/>
      <c r="C270" s="4">
        <v>50</v>
      </c>
      <c r="D270" s="1">
        <v>0.5</v>
      </c>
      <c r="E270" s="5">
        <v>2.25</v>
      </c>
      <c r="F270" s="1">
        <v>4.8</v>
      </c>
      <c r="G270" s="51">
        <v>42</v>
      </c>
      <c r="H270" s="5">
        <v>0.8</v>
      </c>
      <c r="I270" s="6" t="s">
        <v>153</v>
      </c>
    </row>
    <row r="271" spans="1:9" ht="22.5" x14ac:dyDescent="0.25">
      <c r="A271" s="2" t="s">
        <v>211</v>
      </c>
      <c r="B271" s="3"/>
      <c r="C271" s="4" t="s">
        <v>212</v>
      </c>
      <c r="D271" s="5">
        <v>10.3</v>
      </c>
      <c r="E271" s="5">
        <v>5.63</v>
      </c>
      <c r="F271" s="1">
        <v>26.4</v>
      </c>
      <c r="G271" s="51">
        <v>197.5</v>
      </c>
      <c r="H271" s="5">
        <v>5.6</v>
      </c>
      <c r="I271" s="6" t="s">
        <v>213</v>
      </c>
    </row>
    <row r="272" spans="1:9" x14ac:dyDescent="0.25">
      <c r="A272" s="2" t="s">
        <v>214</v>
      </c>
      <c r="B272" s="3"/>
      <c r="C272" s="4">
        <v>180</v>
      </c>
      <c r="D272" s="4">
        <v>13</v>
      </c>
      <c r="E272" s="55">
        <v>11.3</v>
      </c>
      <c r="F272" s="4">
        <v>18</v>
      </c>
      <c r="G272" s="55">
        <v>226</v>
      </c>
      <c r="H272" s="56">
        <v>4.7</v>
      </c>
      <c r="I272" s="6" t="s">
        <v>215</v>
      </c>
    </row>
    <row r="273" spans="1:9" ht="22.5" x14ac:dyDescent="0.25">
      <c r="A273" s="76" t="s">
        <v>114</v>
      </c>
      <c r="B273" s="3"/>
      <c r="C273" s="4">
        <v>180</v>
      </c>
      <c r="D273" s="56">
        <v>0.7</v>
      </c>
      <c r="E273" s="77">
        <v>0</v>
      </c>
      <c r="F273" s="78">
        <v>20</v>
      </c>
      <c r="G273" s="79">
        <v>83</v>
      </c>
      <c r="H273" s="4">
        <v>0.13</v>
      </c>
      <c r="I273" s="80" t="s">
        <v>115</v>
      </c>
    </row>
    <row r="274" spans="1:9" ht="15.75" thickBot="1" x14ac:dyDescent="0.3">
      <c r="A274" s="57" t="s">
        <v>49</v>
      </c>
      <c r="B274" s="58"/>
      <c r="C274" s="59">
        <v>37.5</v>
      </c>
      <c r="D274" s="59">
        <v>1.8</v>
      </c>
      <c r="E274" s="59">
        <v>0.4</v>
      </c>
      <c r="F274" s="59">
        <v>18</v>
      </c>
      <c r="G274" s="59">
        <v>82.5</v>
      </c>
      <c r="H274" s="59"/>
      <c r="I274" s="60"/>
    </row>
    <row r="275" spans="1:9" ht="15.75" thickBot="1" x14ac:dyDescent="0.3">
      <c r="A275" s="46" t="s">
        <v>30</v>
      </c>
      <c r="B275" s="47"/>
      <c r="C275" s="48">
        <v>677.5</v>
      </c>
      <c r="D275" s="35">
        <f>SUM(D269:D274)</f>
        <v>26.3</v>
      </c>
      <c r="E275" s="35">
        <f>SUM(E269:E274)</f>
        <v>19.579999999999998</v>
      </c>
      <c r="F275" s="35">
        <f>SUM(F269:F274)</f>
        <v>87.2</v>
      </c>
      <c r="G275" s="35">
        <f>SUM(G269:G274)</f>
        <v>631</v>
      </c>
      <c r="H275" s="35">
        <f>SUM(H269:H274)</f>
        <v>11.23</v>
      </c>
      <c r="I275" s="23"/>
    </row>
    <row r="276" spans="1:9" x14ac:dyDescent="0.25">
      <c r="A276" s="49"/>
      <c r="B276" s="50" t="s">
        <v>50</v>
      </c>
      <c r="C276" s="53"/>
      <c r="D276" s="54"/>
      <c r="E276" s="20"/>
      <c r="F276" s="54"/>
      <c r="G276" s="20"/>
      <c r="H276" s="31"/>
      <c r="I276" s="23"/>
    </row>
    <row r="277" spans="1:9" x14ac:dyDescent="0.25">
      <c r="A277" s="40" t="s">
        <v>87</v>
      </c>
      <c r="B277" s="41"/>
      <c r="C277" s="42">
        <v>30</v>
      </c>
      <c r="D277" s="44">
        <v>2</v>
      </c>
      <c r="E277" s="44">
        <v>12</v>
      </c>
      <c r="F277" s="44">
        <v>25</v>
      </c>
      <c r="G277" s="45">
        <v>216</v>
      </c>
      <c r="H277" s="44"/>
      <c r="I277" s="82"/>
    </row>
    <row r="278" spans="1:9" x14ac:dyDescent="0.25">
      <c r="A278" s="40" t="s">
        <v>140</v>
      </c>
      <c r="B278" s="41"/>
      <c r="C278" s="42"/>
      <c r="D278" s="44"/>
      <c r="E278" s="44"/>
      <c r="F278" s="44"/>
      <c r="G278" s="45"/>
      <c r="H278" s="44"/>
      <c r="I278" s="82"/>
    </row>
    <row r="279" spans="1:9" x14ac:dyDescent="0.25">
      <c r="A279" s="2" t="s">
        <v>116</v>
      </c>
      <c r="B279" s="3"/>
      <c r="C279" s="4">
        <v>130</v>
      </c>
      <c r="D279" s="55">
        <v>3.77</v>
      </c>
      <c r="E279" s="4">
        <v>3.25</v>
      </c>
      <c r="F279" s="55">
        <v>5.46</v>
      </c>
      <c r="G279" s="4">
        <v>66.2</v>
      </c>
      <c r="H279" s="81">
        <v>0.84</v>
      </c>
      <c r="I279" s="6" t="s">
        <v>117</v>
      </c>
    </row>
    <row r="280" spans="1:9" x14ac:dyDescent="0.25">
      <c r="A280" s="2" t="s">
        <v>91</v>
      </c>
      <c r="B280" s="3"/>
      <c r="C280" s="4">
        <v>50</v>
      </c>
      <c r="D280" s="1">
        <v>0.75</v>
      </c>
      <c r="E280" s="5">
        <v>0.06</v>
      </c>
      <c r="F280" s="1">
        <v>8.5</v>
      </c>
      <c r="G280" s="5">
        <v>38.29</v>
      </c>
      <c r="H280" s="1">
        <v>1.9</v>
      </c>
      <c r="I280" s="5" t="s">
        <v>92</v>
      </c>
    </row>
    <row r="281" spans="1:9" ht="22.5" x14ac:dyDescent="0.25">
      <c r="A281" s="40" t="s">
        <v>216</v>
      </c>
      <c r="B281" s="41"/>
      <c r="C281" s="73" t="s">
        <v>144</v>
      </c>
      <c r="D281" s="45">
        <v>9</v>
      </c>
      <c r="E281" s="44">
        <v>12.5</v>
      </c>
      <c r="F281" s="45">
        <v>24</v>
      </c>
      <c r="G281" s="44">
        <v>244.5</v>
      </c>
      <c r="H281" s="45">
        <v>0.23</v>
      </c>
      <c r="I281" s="6" t="s">
        <v>217</v>
      </c>
    </row>
    <row r="282" spans="1:9" x14ac:dyDescent="0.25">
      <c r="A282" s="2" t="s">
        <v>96</v>
      </c>
      <c r="B282" s="3"/>
      <c r="C282" s="7" t="s">
        <v>97</v>
      </c>
      <c r="D282" s="51">
        <v>0.08</v>
      </c>
      <c r="E282" s="5">
        <v>0.01</v>
      </c>
      <c r="F282" s="1">
        <v>6.8</v>
      </c>
      <c r="G282" s="51">
        <v>27.3</v>
      </c>
      <c r="H282" s="51">
        <v>1.9</v>
      </c>
      <c r="I282" s="6" t="s">
        <v>98</v>
      </c>
    </row>
    <row r="283" spans="1:9" ht="15.75" thickBot="1" x14ac:dyDescent="0.3">
      <c r="A283" s="2" t="s">
        <v>62</v>
      </c>
      <c r="B283" s="3"/>
      <c r="C283" s="4">
        <v>23</v>
      </c>
      <c r="D283" s="5">
        <v>1.8</v>
      </c>
      <c r="E283" s="1">
        <v>0.23</v>
      </c>
      <c r="F283" s="5">
        <v>11.3</v>
      </c>
      <c r="G283" s="1">
        <v>54.5</v>
      </c>
      <c r="H283" s="5">
        <v>0</v>
      </c>
      <c r="I283" s="6"/>
    </row>
    <row r="284" spans="1:9" ht="15.75" thickBot="1" x14ac:dyDescent="0.3">
      <c r="A284" s="46" t="s">
        <v>30</v>
      </c>
      <c r="B284" s="47"/>
      <c r="C284" s="48">
        <v>509</v>
      </c>
      <c r="D284" s="90">
        <f>SUM(D276:D283)</f>
        <v>17.399999999999999</v>
      </c>
      <c r="E284" s="90">
        <f>SUM(E276:E283)</f>
        <v>28.050000000000004</v>
      </c>
      <c r="F284" s="90">
        <f>SUM(F276:F283)</f>
        <v>81.06</v>
      </c>
      <c r="G284" s="90">
        <f>SUM(G276:G283)</f>
        <v>646.79</v>
      </c>
      <c r="H284" s="90">
        <f>SUM(H276:H283)</f>
        <v>4.8699999999999992</v>
      </c>
      <c r="I284" s="37"/>
    </row>
    <row r="285" spans="1:9" ht="15.75" thickBot="1" x14ac:dyDescent="0.3">
      <c r="A285" s="46" t="s">
        <v>63</v>
      </c>
      <c r="B285" s="47"/>
      <c r="C285" s="48">
        <f t="shared" ref="C285:H285" si="16">C264+C268+C275+C284</f>
        <v>1711.5</v>
      </c>
      <c r="D285" s="36">
        <f t="shared" si="16"/>
        <v>53.25</v>
      </c>
      <c r="E285" s="36">
        <f t="shared" si="16"/>
        <v>58.510000000000005</v>
      </c>
      <c r="F285" s="36">
        <f t="shared" si="16"/>
        <v>236.96</v>
      </c>
      <c r="G285" s="36">
        <f t="shared" si="16"/>
        <v>1689.21</v>
      </c>
      <c r="H285" s="36">
        <f t="shared" si="16"/>
        <v>22.22</v>
      </c>
      <c r="I285" s="37"/>
    </row>
    <row r="286" spans="1:9" ht="15.75" thickBot="1" x14ac:dyDescent="0.3">
      <c r="A286" s="11" t="s">
        <v>218</v>
      </c>
      <c r="G286" s="70"/>
      <c r="H286" s="70"/>
      <c r="I286" s="58"/>
    </row>
    <row r="287" spans="1:9" ht="43.5" x14ac:dyDescent="0.25">
      <c r="A287" s="16" t="s">
        <v>7</v>
      </c>
      <c r="B287" s="17"/>
      <c r="C287" s="18" t="s">
        <v>8</v>
      </c>
      <c r="D287" s="19" t="s">
        <v>9</v>
      </c>
      <c r="E287" s="20"/>
      <c r="F287" s="21"/>
      <c r="G287" s="19" t="s">
        <v>10</v>
      </c>
      <c r="H287" s="22" t="s">
        <v>11</v>
      </c>
      <c r="I287" s="23" t="s">
        <v>12</v>
      </c>
    </row>
    <row r="288" spans="1:9" ht="15.75" thickBot="1" x14ac:dyDescent="0.3">
      <c r="A288" s="24" t="s">
        <v>13</v>
      </c>
      <c r="B288" s="25"/>
      <c r="C288" s="26"/>
      <c r="D288" s="27"/>
      <c r="E288" s="28"/>
      <c r="F288" s="29"/>
      <c r="G288" s="30" t="s">
        <v>14</v>
      </c>
      <c r="H288" s="31"/>
      <c r="I288" s="6"/>
    </row>
    <row r="289" spans="1:9" ht="15.75" thickBot="1" x14ac:dyDescent="0.3">
      <c r="A289" s="32"/>
      <c r="B289" s="33"/>
      <c r="C289" s="34"/>
      <c r="D289" s="35" t="s">
        <v>15</v>
      </c>
      <c r="E289" s="35" t="s">
        <v>16</v>
      </c>
      <c r="F289" s="36" t="s">
        <v>17</v>
      </c>
      <c r="G289" s="36" t="s">
        <v>18</v>
      </c>
      <c r="H289" s="35" t="s">
        <v>19</v>
      </c>
      <c r="I289" s="37"/>
    </row>
    <row r="290" spans="1:9" x14ac:dyDescent="0.25">
      <c r="A290" s="49"/>
      <c r="B290" s="50" t="s">
        <v>20</v>
      </c>
      <c r="C290" s="4"/>
      <c r="D290" s="39"/>
      <c r="E290" s="72"/>
      <c r="F290" s="38"/>
      <c r="G290" s="39"/>
      <c r="H290" s="31"/>
      <c r="I290" s="6"/>
    </row>
    <row r="291" spans="1:9" ht="22.5" x14ac:dyDescent="0.25">
      <c r="A291" s="2" t="s">
        <v>219</v>
      </c>
      <c r="B291" s="3"/>
      <c r="C291" s="4" t="s">
        <v>22</v>
      </c>
      <c r="D291" s="51">
        <v>6.7</v>
      </c>
      <c r="E291" s="5">
        <v>5.5</v>
      </c>
      <c r="F291" s="5">
        <v>23</v>
      </c>
      <c r="G291" s="51">
        <v>168</v>
      </c>
      <c r="H291" s="5">
        <v>0.23</v>
      </c>
      <c r="I291" s="6" t="s">
        <v>220</v>
      </c>
    </row>
    <row r="292" spans="1:9" x14ac:dyDescent="0.25">
      <c r="A292" s="2" t="s">
        <v>127</v>
      </c>
      <c r="B292" s="3"/>
      <c r="C292" s="4">
        <v>180</v>
      </c>
      <c r="D292" s="51">
        <v>1.2166666666666666</v>
      </c>
      <c r="E292" s="5">
        <v>1.3416666666666668</v>
      </c>
      <c r="F292" s="5">
        <v>11.941666666666666</v>
      </c>
      <c r="G292" s="51">
        <v>65</v>
      </c>
      <c r="H292" s="5">
        <v>0.19</v>
      </c>
      <c r="I292" s="6" t="s">
        <v>128</v>
      </c>
    </row>
    <row r="293" spans="1:9" ht="15.75" thickBot="1" x14ac:dyDescent="0.3">
      <c r="A293" s="2" t="s">
        <v>69</v>
      </c>
      <c r="B293" s="3"/>
      <c r="C293" s="7" t="s">
        <v>70</v>
      </c>
      <c r="D293" s="51">
        <v>4.8</v>
      </c>
      <c r="E293" s="5">
        <v>7.2</v>
      </c>
      <c r="F293" s="1">
        <v>15.4</v>
      </c>
      <c r="G293" s="51">
        <v>146</v>
      </c>
      <c r="H293" s="5">
        <v>0.19</v>
      </c>
      <c r="I293" s="6" t="s">
        <v>71</v>
      </c>
    </row>
    <row r="294" spans="1:9" ht="15.75" thickBot="1" x14ac:dyDescent="0.3">
      <c r="A294" s="46" t="s">
        <v>30</v>
      </c>
      <c r="B294" s="47"/>
      <c r="C294" s="48">
        <v>427</v>
      </c>
      <c r="D294" s="35">
        <f>SUM(D290:D293)</f>
        <v>12.716666666666667</v>
      </c>
      <c r="E294" s="35">
        <f>SUM(E290:E293)</f>
        <v>14.041666666666668</v>
      </c>
      <c r="F294" s="35">
        <f>SUM(F290:F293)</f>
        <v>50.341666666666661</v>
      </c>
      <c r="G294" s="35">
        <f>SUM(G290:G293)</f>
        <v>379</v>
      </c>
      <c r="H294" s="35">
        <f>SUM(H290:H293)</f>
        <v>0.6100000000000001</v>
      </c>
      <c r="I294" s="23"/>
    </row>
    <row r="295" spans="1:9" x14ac:dyDescent="0.25">
      <c r="A295" s="49"/>
      <c r="B295" s="50" t="s">
        <v>31</v>
      </c>
      <c r="C295" s="4"/>
      <c r="D295" s="5"/>
      <c r="E295" s="1"/>
      <c r="F295" s="5"/>
      <c r="G295" s="1"/>
      <c r="H295" s="5"/>
      <c r="I295" s="23"/>
    </row>
    <row r="296" spans="1:9" ht="22.5" x14ac:dyDescent="0.25">
      <c r="A296" s="2" t="s">
        <v>72</v>
      </c>
      <c r="B296" s="3"/>
      <c r="C296" s="52">
        <v>100</v>
      </c>
      <c r="D296" s="51">
        <v>0.36</v>
      </c>
      <c r="E296" s="5">
        <v>0.36</v>
      </c>
      <c r="F296" s="1">
        <v>22</v>
      </c>
      <c r="G296" s="5">
        <v>92.68</v>
      </c>
      <c r="H296" s="51">
        <v>10</v>
      </c>
      <c r="I296" s="6" t="s">
        <v>129</v>
      </c>
    </row>
    <row r="297" spans="1:9" ht="15.75" thickBot="1" x14ac:dyDescent="0.3">
      <c r="A297" s="2" t="s">
        <v>170</v>
      </c>
      <c r="B297" s="3"/>
      <c r="C297" s="52"/>
      <c r="D297" s="51"/>
      <c r="E297" s="5"/>
      <c r="F297" s="1"/>
      <c r="G297" s="5"/>
      <c r="H297" s="51"/>
      <c r="I297" s="6"/>
    </row>
    <row r="298" spans="1:9" ht="15.75" thickBot="1" x14ac:dyDescent="0.3">
      <c r="A298" s="46" t="s">
        <v>30</v>
      </c>
      <c r="B298" s="47"/>
      <c r="C298" s="48">
        <f>SUM(C296)</f>
        <v>100</v>
      </c>
      <c r="D298" s="35">
        <f>SUM(D296:D297)</f>
        <v>0.36</v>
      </c>
      <c r="E298" s="35">
        <f t="shared" ref="E298:H298" si="17">SUM(E296:E297)</f>
        <v>0.36</v>
      </c>
      <c r="F298" s="35">
        <f t="shared" si="17"/>
        <v>22</v>
      </c>
      <c r="G298" s="35">
        <f t="shared" si="17"/>
        <v>92.68</v>
      </c>
      <c r="H298" s="35">
        <f t="shared" si="17"/>
        <v>10</v>
      </c>
      <c r="I298" s="37"/>
    </row>
    <row r="299" spans="1:9" x14ac:dyDescent="0.25">
      <c r="A299" s="2"/>
      <c r="B299" s="3" t="s">
        <v>35</v>
      </c>
      <c r="C299" s="4"/>
      <c r="D299" s="39"/>
      <c r="E299" s="31"/>
      <c r="F299" s="92"/>
      <c r="G299" s="51"/>
      <c r="H299" s="5"/>
      <c r="I299" s="6"/>
    </row>
    <row r="300" spans="1:9" x14ac:dyDescent="0.25">
      <c r="A300" s="2" t="s">
        <v>171</v>
      </c>
      <c r="B300" s="3"/>
      <c r="C300" s="4" t="s">
        <v>37</v>
      </c>
      <c r="D300" s="1">
        <v>0.8</v>
      </c>
      <c r="E300" s="5">
        <v>3</v>
      </c>
      <c r="F300" s="1">
        <v>5.4</v>
      </c>
      <c r="G300" s="51">
        <v>51.8</v>
      </c>
      <c r="H300" s="5">
        <v>19</v>
      </c>
      <c r="I300" s="6" t="s">
        <v>172</v>
      </c>
    </row>
    <row r="301" spans="1:9" x14ac:dyDescent="0.25">
      <c r="A301" s="2" t="s">
        <v>221</v>
      </c>
      <c r="B301" s="3"/>
      <c r="C301" s="4" t="s">
        <v>108</v>
      </c>
      <c r="D301" s="51">
        <v>4.96</v>
      </c>
      <c r="E301" s="5">
        <v>3.6</v>
      </c>
      <c r="F301" s="1">
        <v>14.44</v>
      </c>
      <c r="G301" s="51">
        <v>110</v>
      </c>
      <c r="H301" s="5">
        <v>0.5</v>
      </c>
      <c r="I301" s="6" t="s">
        <v>222</v>
      </c>
    </row>
    <row r="302" spans="1:9" x14ac:dyDescent="0.25">
      <c r="A302" s="2" t="s">
        <v>223</v>
      </c>
      <c r="B302" s="3"/>
      <c r="C302" s="4">
        <v>70</v>
      </c>
      <c r="D302" s="51">
        <v>9.5</v>
      </c>
      <c r="E302" s="5">
        <v>6.8</v>
      </c>
      <c r="F302" s="1">
        <v>8.6</v>
      </c>
      <c r="G302" s="51">
        <v>133.6</v>
      </c>
      <c r="H302" s="5"/>
      <c r="I302" s="6" t="s">
        <v>224</v>
      </c>
    </row>
    <row r="303" spans="1:9" ht="22.5" x14ac:dyDescent="0.25">
      <c r="A303" s="2" t="s">
        <v>112</v>
      </c>
      <c r="B303" s="3"/>
      <c r="C303" s="4">
        <v>130</v>
      </c>
      <c r="D303" s="1">
        <v>2.6</v>
      </c>
      <c r="E303" s="5">
        <v>3.9</v>
      </c>
      <c r="F303" s="1">
        <v>18.2</v>
      </c>
      <c r="G303" s="51">
        <v>118.3</v>
      </c>
      <c r="H303" s="5">
        <v>9</v>
      </c>
      <c r="I303" s="6" t="s">
        <v>113</v>
      </c>
    </row>
    <row r="304" spans="1:9" ht="22.5" x14ac:dyDescent="0.25">
      <c r="A304" s="2" t="s">
        <v>161</v>
      </c>
      <c r="B304" s="3"/>
      <c r="C304" s="4">
        <v>180</v>
      </c>
      <c r="D304" s="51">
        <v>0.1</v>
      </c>
      <c r="E304" s="5">
        <v>0.1</v>
      </c>
      <c r="F304" s="5">
        <v>11.8</v>
      </c>
      <c r="G304" s="5">
        <v>48.5</v>
      </c>
      <c r="H304" s="1">
        <v>1.2</v>
      </c>
      <c r="I304" s="6" t="s">
        <v>162</v>
      </c>
    </row>
    <row r="305" spans="1:9" ht="15.75" thickBot="1" x14ac:dyDescent="0.3">
      <c r="A305" s="57" t="s">
        <v>49</v>
      </c>
      <c r="B305" s="58"/>
      <c r="C305" s="59">
        <v>37.5</v>
      </c>
      <c r="D305" s="59">
        <v>1.8</v>
      </c>
      <c r="E305" s="59">
        <v>0.4</v>
      </c>
      <c r="F305" s="59">
        <v>18</v>
      </c>
      <c r="G305" s="59">
        <v>82.5</v>
      </c>
      <c r="H305" s="59"/>
      <c r="I305" s="60"/>
    </row>
    <row r="306" spans="1:9" ht="15.75" thickBot="1" x14ac:dyDescent="0.3">
      <c r="A306" s="46" t="s">
        <v>30</v>
      </c>
      <c r="B306" s="47"/>
      <c r="C306" s="48">
        <v>692.5</v>
      </c>
      <c r="D306" s="36">
        <f>SUM(D299:D305)</f>
        <v>19.760000000000002</v>
      </c>
      <c r="E306" s="36">
        <f>SUM(E299:E305)</f>
        <v>17.799999999999997</v>
      </c>
      <c r="F306" s="36">
        <f>SUM(F299:F305)</f>
        <v>76.44</v>
      </c>
      <c r="G306" s="36">
        <f>SUM(G299:G305)</f>
        <v>544.70000000000005</v>
      </c>
      <c r="H306" s="36">
        <f>SUM(H299:H305)</f>
        <v>29.7</v>
      </c>
      <c r="I306" s="23"/>
    </row>
    <row r="307" spans="1:9" x14ac:dyDescent="0.25">
      <c r="A307" s="49"/>
      <c r="B307" s="50" t="s">
        <v>50</v>
      </c>
      <c r="C307" s="53"/>
      <c r="D307" s="19"/>
      <c r="E307" s="54"/>
      <c r="F307" s="20"/>
      <c r="G307" s="19"/>
      <c r="H307" s="72"/>
      <c r="I307" s="23"/>
    </row>
    <row r="308" spans="1:9" x14ac:dyDescent="0.25">
      <c r="A308" s="2" t="s">
        <v>139</v>
      </c>
      <c r="B308" s="3"/>
      <c r="C308" s="4">
        <v>130</v>
      </c>
      <c r="D308" s="1">
        <v>3.7</v>
      </c>
      <c r="E308" s="5">
        <v>3.2</v>
      </c>
      <c r="F308" s="1">
        <v>5.2</v>
      </c>
      <c r="G308" s="5">
        <v>65</v>
      </c>
      <c r="H308" s="61">
        <v>0.8</v>
      </c>
      <c r="I308" s="6" t="s">
        <v>90</v>
      </c>
    </row>
    <row r="309" spans="1:9" x14ac:dyDescent="0.25">
      <c r="A309" s="2" t="s">
        <v>87</v>
      </c>
      <c r="B309" s="3"/>
      <c r="C309" s="4">
        <v>20</v>
      </c>
      <c r="D309" s="5">
        <v>0.5</v>
      </c>
      <c r="E309" s="1">
        <v>6.9</v>
      </c>
      <c r="F309" s="5">
        <v>28</v>
      </c>
      <c r="G309" s="1">
        <v>176.1</v>
      </c>
      <c r="H309" s="5"/>
      <c r="I309" s="6"/>
    </row>
    <row r="310" spans="1:9" x14ac:dyDescent="0.25">
      <c r="A310" s="2" t="s">
        <v>163</v>
      </c>
      <c r="B310" s="3"/>
      <c r="C310" s="4"/>
      <c r="D310" s="1"/>
      <c r="E310" s="1"/>
      <c r="F310" s="1"/>
      <c r="G310" s="1"/>
      <c r="H310" s="61"/>
      <c r="I310" s="6"/>
    </row>
    <row r="311" spans="1:9" ht="22.5" x14ac:dyDescent="0.25">
      <c r="A311" s="40" t="s">
        <v>225</v>
      </c>
      <c r="B311" s="41"/>
      <c r="C311" s="73" t="s">
        <v>94</v>
      </c>
      <c r="D311" s="45">
        <v>13</v>
      </c>
      <c r="E311" s="44">
        <v>13.6</v>
      </c>
      <c r="F311" s="45">
        <v>28</v>
      </c>
      <c r="G311" s="44">
        <v>282.39999999999998</v>
      </c>
      <c r="H311" s="45">
        <v>0.8</v>
      </c>
      <c r="I311" s="6" t="s">
        <v>226</v>
      </c>
    </row>
    <row r="312" spans="1:9" x14ac:dyDescent="0.25">
      <c r="A312" s="2" t="s">
        <v>122</v>
      </c>
      <c r="B312" s="3"/>
      <c r="C312" s="4">
        <v>120</v>
      </c>
      <c r="D312" s="56">
        <v>0.4</v>
      </c>
      <c r="E312" s="4">
        <v>0.17</v>
      </c>
      <c r="F312" s="55">
        <v>11.3</v>
      </c>
      <c r="G312" s="56">
        <v>48.3</v>
      </c>
      <c r="H312" s="4">
        <v>60</v>
      </c>
      <c r="I312" s="6" t="s">
        <v>123</v>
      </c>
    </row>
    <row r="313" spans="1:9" ht="15.75" thickBot="1" x14ac:dyDescent="0.3">
      <c r="A313" s="2" t="s">
        <v>62</v>
      </c>
      <c r="B313" s="3"/>
      <c r="C313" s="4">
        <v>23</v>
      </c>
      <c r="D313" s="5">
        <v>1.8</v>
      </c>
      <c r="E313" s="1">
        <v>0.23</v>
      </c>
      <c r="F313" s="5">
        <v>11.3</v>
      </c>
      <c r="G313" s="1">
        <v>54.5</v>
      </c>
      <c r="H313" s="5">
        <v>0</v>
      </c>
      <c r="I313" s="6"/>
    </row>
    <row r="314" spans="1:9" ht="15.75" thickBot="1" x14ac:dyDescent="0.3">
      <c r="A314" s="46" t="s">
        <v>30</v>
      </c>
      <c r="B314" s="47"/>
      <c r="C314" s="48">
        <v>463</v>
      </c>
      <c r="D314" s="90">
        <f>SUM(D307:D313)</f>
        <v>19.399999999999999</v>
      </c>
      <c r="E314" s="90">
        <f>SUM(E307:E313)</f>
        <v>24.100000000000005</v>
      </c>
      <c r="F314" s="90">
        <f>SUM(F307:F313)</f>
        <v>83.8</v>
      </c>
      <c r="G314" s="90">
        <f>SUM(G307:G313)</f>
        <v>626.29999999999995</v>
      </c>
      <c r="H314" s="90">
        <f>SUM(H307:H313)</f>
        <v>61.6</v>
      </c>
      <c r="I314" s="37"/>
    </row>
    <row r="315" spans="1:9" ht="15.75" thickBot="1" x14ac:dyDescent="0.3">
      <c r="A315" s="46" t="s">
        <v>63</v>
      </c>
      <c r="B315" s="47"/>
      <c r="C315" s="48">
        <f t="shared" ref="C315:H315" si="18">C294+C298+C306+C314</f>
        <v>1682.5</v>
      </c>
      <c r="D315" s="101">
        <f t="shared" si="18"/>
        <v>52.236666666666665</v>
      </c>
      <c r="E315" s="101">
        <f t="shared" si="18"/>
        <v>56.301666666666677</v>
      </c>
      <c r="F315" s="101">
        <f t="shared" si="18"/>
        <v>232.58166666666665</v>
      </c>
      <c r="G315" s="101">
        <f t="shared" si="18"/>
        <v>1642.68</v>
      </c>
      <c r="H315" s="101">
        <f t="shared" si="18"/>
        <v>101.91</v>
      </c>
      <c r="I315" s="102"/>
    </row>
    <row r="316" spans="1:9" ht="15.75" thickBot="1" x14ac:dyDescent="0.3">
      <c r="A316" s="46" t="s">
        <v>227</v>
      </c>
      <c r="B316" s="47"/>
      <c r="C316" s="35">
        <f t="shared" ref="C316:H316" si="19">C38+C70+C100+C131+C164+C195+C226+C255+C285+C315</f>
        <v>16941.5</v>
      </c>
      <c r="D316" s="90">
        <f t="shared" si="19"/>
        <v>529.31999999999994</v>
      </c>
      <c r="E316" s="90">
        <f t="shared" si="19"/>
        <v>576.42000000000007</v>
      </c>
      <c r="F316" s="90">
        <f t="shared" si="19"/>
        <v>2344.6499999999996</v>
      </c>
      <c r="G316" s="90">
        <f t="shared" si="19"/>
        <v>16676.07</v>
      </c>
      <c r="H316" s="90">
        <f t="shared" si="19"/>
        <v>507.3962499999999</v>
      </c>
      <c r="I316" s="102"/>
    </row>
    <row r="317" spans="1:9" x14ac:dyDescent="0.25">
      <c r="A317" s="3"/>
      <c r="B317" s="3"/>
      <c r="C317" s="75"/>
      <c r="D317" s="1">
        <f>D316/10</f>
        <v>52.931999999999995</v>
      </c>
      <c r="E317" s="1">
        <f>E316/10</f>
        <v>57.64200000000001</v>
      </c>
      <c r="F317" s="1">
        <f>F316/10</f>
        <v>234.46499999999997</v>
      </c>
      <c r="G317" s="1">
        <f>G316/10</f>
        <v>1667.607</v>
      </c>
      <c r="H317" s="1">
        <f>H316/10</f>
        <v>50.73962499999999</v>
      </c>
    </row>
    <row r="318" spans="1:9" x14ac:dyDescent="0.25">
      <c r="A318" s="3"/>
      <c r="B318" s="3"/>
      <c r="C318" s="68"/>
      <c r="D318" s="1">
        <f>D317*4</f>
        <v>211.72799999999998</v>
      </c>
      <c r="E318" s="1">
        <f>E317*9</f>
        <v>518.77800000000013</v>
      </c>
      <c r="F318" s="1">
        <f>F317*4</f>
        <v>937.8599999999999</v>
      </c>
      <c r="G318" s="1">
        <f>SUM(D318:F318)</f>
        <v>1668.366</v>
      </c>
      <c r="H318" s="1"/>
    </row>
    <row r="319" spans="1:9" x14ac:dyDescent="0.25">
      <c r="A319" s="103" t="s">
        <v>228</v>
      </c>
      <c r="B319" s="3"/>
      <c r="C319" s="68"/>
      <c r="D319" s="1">
        <f>D318*100/G318</f>
        <v>12.690740520964823</v>
      </c>
      <c r="E319" s="1">
        <f>E318*100/G318</f>
        <v>31.094975562916058</v>
      </c>
      <c r="F319" s="1">
        <f>F318*100/G318</f>
        <v>56.214283916119115</v>
      </c>
      <c r="G319" s="1">
        <f>SUM(D319:F319)</f>
        <v>100</v>
      </c>
      <c r="H319" s="1"/>
    </row>
    <row r="320" spans="1:9" x14ac:dyDescent="0.25">
      <c r="B320" s="3"/>
      <c r="C320" s="3"/>
      <c r="D320" s="104"/>
      <c r="E320" s="104"/>
      <c r="G320" s="14"/>
      <c r="H320" s="91"/>
      <c r="I320" s="91"/>
    </row>
    <row r="321" spans="1:9" x14ac:dyDescent="0.25">
      <c r="A321" s="11" t="s">
        <v>229</v>
      </c>
      <c r="B321" s="3"/>
      <c r="C321" s="3"/>
      <c r="E321" s="14"/>
      <c r="F321" s="91"/>
      <c r="G321" s="91"/>
      <c r="H321" s="91"/>
      <c r="I321" s="91"/>
    </row>
    <row r="322" spans="1:9" x14ac:dyDescent="0.25">
      <c r="A322" s="133" t="s">
        <v>230</v>
      </c>
      <c r="B322" s="133"/>
      <c r="C322" s="133"/>
      <c r="D322" s="133"/>
      <c r="E322" s="133"/>
      <c r="F322" s="133"/>
      <c r="G322" s="133"/>
      <c r="H322" s="133"/>
      <c r="I322" s="133"/>
    </row>
    <row r="323" spans="1:9" x14ac:dyDescent="0.25">
      <c r="A323" s="132" t="s">
        <v>231</v>
      </c>
      <c r="B323" s="132"/>
      <c r="C323" s="132"/>
      <c r="D323" s="132"/>
      <c r="E323" s="132"/>
      <c r="F323" s="132"/>
      <c r="G323" s="132"/>
      <c r="H323" s="132"/>
      <c r="I323" s="132"/>
    </row>
    <row r="324" spans="1:9" x14ac:dyDescent="0.25">
      <c r="A324" s="132" t="s">
        <v>232</v>
      </c>
      <c r="B324" s="132"/>
      <c r="C324" s="132"/>
      <c r="D324" s="132"/>
      <c r="E324" s="132"/>
      <c r="F324" s="132"/>
      <c r="G324" s="132"/>
      <c r="H324" s="132"/>
      <c r="I324" s="132"/>
    </row>
    <row r="325" spans="1:9" x14ac:dyDescent="0.25">
      <c r="A325" s="132" t="s">
        <v>233</v>
      </c>
      <c r="B325" s="132"/>
      <c r="C325" s="132"/>
      <c r="D325" s="132"/>
      <c r="E325" s="132"/>
      <c r="F325" s="132"/>
      <c r="G325" s="132"/>
      <c r="H325" s="132"/>
      <c r="I325" s="132"/>
    </row>
    <row r="326" spans="1:9" x14ac:dyDescent="0.25">
      <c r="A326" s="132" t="s">
        <v>234</v>
      </c>
      <c r="B326" s="132"/>
      <c r="C326" s="132"/>
      <c r="D326" s="132"/>
      <c r="E326" s="132"/>
      <c r="F326" s="132"/>
      <c r="G326" s="132"/>
      <c r="H326" s="132"/>
      <c r="I326" s="132"/>
    </row>
    <row r="327" spans="1:9" x14ac:dyDescent="0.25">
      <c r="A327" s="132" t="s">
        <v>235</v>
      </c>
      <c r="B327" s="132"/>
      <c r="C327" s="132"/>
      <c r="D327" s="132"/>
      <c r="E327" s="132"/>
      <c r="F327" s="132"/>
      <c r="G327" s="132"/>
      <c r="H327" s="132"/>
      <c r="I327" s="132"/>
    </row>
    <row r="328" spans="1:9" x14ac:dyDescent="0.25">
      <c r="A328" s="132" t="s">
        <v>236</v>
      </c>
      <c r="B328" s="132"/>
      <c r="C328" s="132"/>
      <c r="D328" s="132"/>
      <c r="E328" s="132"/>
      <c r="F328" s="132"/>
      <c r="G328" s="132"/>
      <c r="H328" s="132"/>
      <c r="I328" s="132"/>
    </row>
    <row r="329" spans="1:9" x14ac:dyDescent="0.25">
      <c r="A329" s="132" t="s">
        <v>237</v>
      </c>
      <c r="B329" s="132"/>
      <c r="C329" s="132"/>
      <c r="D329" s="132"/>
      <c r="E329" s="132"/>
      <c r="F329" s="132"/>
      <c r="G329" s="132"/>
      <c r="H329" s="132"/>
      <c r="I329" s="132"/>
    </row>
    <row r="330" spans="1:9" x14ac:dyDescent="0.25">
      <c r="A330" s="132" t="s">
        <v>238</v>
      </c>
      <c r="B330" s="132"/>
      <c r="C330" s="132"/>
      <c r="D330" s="132"/>
      <c r="E330" s="132"/>
      <c r="F330" s="132"/>
      <c r="G330" s="132"/>
      <c r="H330" s="132"/>
      <c r="I330" s="132"/>
    </row>
    <row r="331" spans="1:9" x14ac:dyDescent="0.25">
      <c r="A331" s="132" t="s">
        <v>239</v>
      </c>
      <c r="B331" s="132"/>
      <c r="C331" s="132"/>
      <c r="D331" s="132"/>
      <c r="E331" s="132"/>
      <c r="F331" s="132"/>
      <c r="G331" s="132"/>
      <c r="H331" s="132"/>
      <c r="I331" s="132"/>
    </row>
    <row r="332" spans="1:9" x14ac:dyDescent="0.25">
      <c r="A332" s="132" t="s">
        <v>240</v>
      </c>
      <c r="B332" s="132"/>
      <c r="C332" s="132"/>
      <c r="D332" s="132"/>
      <c r="E332" s="132"/>
      <c r="F332" s="132"/>
      <c r="G332" s="132"/>
      <c r="H332" s="132"/>
      <c r="I332" s="132"/>
    </row>
    <row r="333" spans="1:9" x14ac:dyDescent="0.25">
      <c r="A333" s="132" t="s">
        <v>241</v>
      </c>
      <c r="B333" s="132"/>
      <c r="C333" s="132"/>
      <c r="D333" s="132"/>
      <c r="E333" s="132"/>
      <c r="F333" s="132"/>
      <c r="G333" s="132"/>
      <c r="H333" s="132"/>
      <c r="I333" s="132"/>
    </row>
    <row r="334" spans="1:9" x14ac:dyDescent="0.25">
      <c r="A334" s="132" t="s">
        <v>242</v>
      </c>
      <c r="B334" s="132"/>
      <c r="C334" s="132"/>
      <c r="D334" s="132"/>
      <c r="E334" s="132"/>
      <c r="F334" s="132"/>
      <c r="G334" s="132"/>
      <c r="H334" s="132"/>
      <c r="I334" s="132"/>
    </row>
    <row r="335" spans="1:9" x14ac:dyDescent="0.25">
      <c r="A335" s="133" t="s">
        <v>243</v>
      </c>
      <c r="B335" s="133"/>
      <c r="C335" s="133"/>
      <c r="D335" s="133"/>
      <c r="E335" s="133"/>
      <c r="F335" s="133"/>
      <c r="G335" s="133"/>
      <c r="H335" s="133"/>
      <c r="I335" s="133"/>
    </row>
    <row r="336" spans="1:9" x14ac:dyDescent="0.25">
      <c r="A336" s="133" t="s">
        <v>244</v>
      </c>
      <c r="B336" s="133"/>
      <c r="C336" s="133"/>
      <c r="D336" s="133"/>
      <c r="E336" s="133"/>
      <c r="F336" s="133"/>
      <c r="G336" s="133"/>
      <c r="H336" s="133"/>
      <c r="I336" s="133"/>
    </row>
    <row r="337" spans="1:9" x14ac:dyDescent="0.25">
      <c r="A337" s="132" t="s">
        <v>245</v>
      </c>
      <c r="B337" s="132"/>
      <c r="C337" s="132"/>
      <c r="D337" s="132"/>
      <c r="E337" s="132"/>
      <c r="F337" s="132"/>
      <c r="G337" s="132"/>
      <c r="H337" s="132"/>
      <c r="I337" s="132"/>
    </row>
    <row r="338" spans="1:9" x14ac:dyDescent="0.25">
      <c r="A338" s="132" t="s">
        <v>246</v>
      </c>
      <c r="B338" s="132"/>
      <c r="C338" s="132"/>
      <c r="D338" s="132"/>
      <c r="E338" s="132"/>
      <c r="F338" s="132"/>
      <c r="G338" s="132"/>
      <c r="H338" s="132"/>
      <c r="I338" s="132"/>
    </row>
    <row r="339" spans="1:9" x14ac:dyDescent="0.25">
      <c r="A339" s="132" t="s">
        <v>247</v>
      </c>
      <c r="B339" s="132"/>
      <c r="C339" s="132"/>
      <c r="D339" s="132"/>
      <c r="E339" s="132"/>
      <c r="F339" s="132"/>
      <c r="G339" s="132"/>
      <c r="H339" s="132"/>
      <c r="I339" s="132"/>
    </row>
    <row r="340" spans="1:9" x14ac:dyDescent="0.25">
      <c r="A340" s="132" t="s">
        <v>248</v>
      </c>
      <c r="B340" s="132"/>
      <c r="C340" s="132"/>
      <c r="D340" s="132"/>
      <c r="E340" s="132"/>
      <c r="F340" s="132"/>
      <c r="G340" s="132"/>
      <c r="H340" s="132"/>
      <c r="I340" s="132"/>
    </row>
    <row r="341" spans="1:9" x14ac:dyDescent="0.25">
      <c r="A341" s="132" t="s">
        <v>249</v>
      </c>
      <c r="B341" s="132"/>
      <c r="C341" s="132"/>
      <c r="D341" s="132"/>
      <c r="E341" s="132"/>
      <c r="F341" s="132"/>
      <c r="G341" s="132"/>
      <c r="H341" s="132"/>
      <c r="I341" s="132"/>
    </row>
    <row r="342" spans="1:9" x14ac:dyDescent="0.25">
      <c r="A342" s="132" t="s">
        <v>258</v>
      </c>
      <c r="B342" s="132"/>
      <c r="C342" s="132"/>
      <c r="D342" s="132"/>
      <c r="E342" s="132"/>
      <c r="F342" s="132"/>
      <c r="G342" s="132"/>
      <c r="H342" s="132"/>
      <c r="I342" s="132"/>
    </row>
    <row r="343" spans="1:9" x14ac:dyDescent="0.25">
      <c r="A343" s="132" t="s">
        <v>250</v>
      </c>
      <c r="B343" s="132"/>
      <c r="C343" s="132"/>
      <c r="D343" s="132"/>
      <c r="E343" s="132"/>
      <c r="F343" s="132"/>
      <c r="G343" s="132"/>
      <c r="H343" s="132"/>
      <c r="I343" s="132"/>
    </row>
    <row r="344" spans="1:9" x14ac:dyDescent="0.25">
      <c r="A344" s="132" t="s">
        <v>251</v>
      </c>
      <c r="B344" s="132"/>
      <c r="C344" s="132"/>
      <c r="D344" s="132"/>
      <c r="E344" s="132"/>
      <c r="F344" s="132"/>
      <c r="G344" s="132"/>
      <c r="H344" s="132"/>
      <c r="I344" s="132"/>
    </row>
    <row r="345" spans="1:9" x14ac:dyDescent="0.25">
      <c r="A345" s="132" t="s">
        <v>252</v>
      </c>
      <c r="B345" s="132"/>
      <c r="C345" s="132"/>
      <c r="D345" s="132"/>
      <c r="E345" s="132"/>
      <c r="F345" s="132"/>
      <c r="G345" s="132"/>
      <c r="H345" s="132"/>
      <c r="I345" s="132"/>
    </row>
    <row r="346" spans="1:9" x14ac:dyDescent="0.25">
      <c r="A346" s="132" t="s">
        <v>253</v>
      </c>
      <c r="B346" s="132"/>
      <c r="C346" s="132"/>
      <c r="D346" s="132"/>
      <c r="E346" s="132"/>
      <c r="F346" s="132"/>
      <c r="G346" s="132"/>
      <c r="H346" s="132"/>
      <c r="I346" s="132"/>
    </row>
    <row r="347" spans="1:9" x14ac:dyDescent="0.25">
      <c r="A347" s="132" t="s">
        <v>254</v>
      </c>
      <c r="B347" s="132"/>
      <c r="C347" s="132"/>
      <c r="D347" s="132"/>
      <c r="E347" s="132"/>
      <c r="F347" s="132"/>
      <c r="G347" s="132"/>
      <c r="H347" s="132"/>
      <c r="I347" s="132"/>
    </row>
    <row r="348" spans="1:9" x14ac:dyDescent="0.25">
      <c r="D348" s="104"/>
      <c r="E348" s="104"/>
      <c r="F348" s="104"/>
      <c r="G348" s="104"/>
    </row>
    <row r="349" spans="1:9" x14ac:dyDescent="0.25">
      <c r="D349" s="104"/>
      <c r="E349" s="104"/>
      <c r="F349" s="104"/>
      <c r="G349" s="104"/>
    </row>
    <row r="350" spans="1:9" x14ac:dyDescent="0.25">
      <c r="D350" s="104"/>
      <c r="E350" s="104"/>
      <c r="F350" s="104"/>
      <c r="G350" s="104"/>
    </row>
    <row r="351" spans="1:9" x14ac:dyDescent="0.25">
      <c r="D351" s="104"/>
      <c r="E351" s="104"/>
      <c r="F351" s="104"/>
      <c r="G351" s="104"/>
    </row>
    <row r="352" spans="1:9" x14ac:dyDescent="0.25">
      <c r="D352" s="104"/>
      <c r="E352" s="104"/>
      <c r="F352" s="104"/>
      <c r="G352" s="104"/>
    </row>
    <row r="353" spans="4:7" x14ac:dyDescent="0.25">
      <c r="D353" s="104"/>
      <c r="E353" s="104"/>
      <c r="F353" s="104"/>
      <c r="G353" s="104"/>
    </row>
    <row r="354" spans="4:7" x14ac:dyDescent="0.25">
      <c r="D354" s="104"/>
      <c r="E354" s="104"/>
      <c r="F354" s="104"/>
      <c r="G354" s="104"/>
    </row>
    <row r="355" spans="4:7" x14ac:dyDescent="0.25">
      <c r="D355" s="104"/>
      <c r="E355" s="104"/>
      <c r="F355" s="104"/>
      <c r="G355" s="104"/>
    </row>
    <row r="356" spans="4:7" x14ac:dyDescent="0.25">
      <c r="D356" s="104"/>
      <c r="E356" s="104"/>
      <c r="F356" s="104"/>
      <c r="G356" s="104"/>
    </row>
    <row r="357" spans="4:7" x14ac:dyDescent="0.25">
      <c r="D357" s="104"/>
      <c r="E357" s="104"/>
      <c r="F357" s="104"/>
      <c r="G357" s="104"/>
    </row>
    <row r="358" spans="4:7" x14ac:dyDescent="0.25">
      <c r="D358" s="104"/>
      <c r="E358" s="104"/>
      <c r="F358" s="104"/>
      <c r="G358" s="104"/>
    </row>
    <row r="359" spans="4:7" x14ac:dyDescent="0.25">
      <c r="D359" s="104"/>
      <c r="E359" s="104"/>
      <c r="F359" s="104"/>
      <c r="G359" s="104"/>
    </row>
    <row r="360" spans="4:7" x14ac:dyDescent="0.25">
      <c r="D360" s="104"/>
      <c r="E360" s="104"/>
      <c r="F360" s="104"/>
      <c r="G360" s="104"/>
    </row>
    <row r="361" spans="4:7" x14ac:dyDescent="0.25">
      <c r="D361" s="104"/>
      <c r="E361" s="104"/>
      <c r="F361" s="104"/>
      <c r="G361" s="104"/>
    </row>
    <row r="362" spans="4:7" x14ac:dyDescent="0.25">
      <c r="D362" s="104"/>
      <c r="E362" s="104"/>
      <c r="F362" s="104"/>
      <c r="G362" s="104"/>
    </row>
    <row r="363" spans="4:7" x14ac:dyDescent="0.25">
      <c r="D363" s="104"/>
      <c r="E363" s="104"/>
      <c r="F363" s="104"/>
      <c r="G363" s="104"/>
    </row>
    <row r="364" spans="4:7" x14ac:dyDescent="0.25">
      <c r="D364" s="104"/>
      <c r="E364" s="104"/>
      <c r="F364" s="104"/>
      <c r="G364" s="104"/>
    </row>
    <row r="365" spans="4:7" x14ac:dyDescent="0.25">
      <c r="D365" s="104"/>
      <c r="E365" s="104"/>
      <c r="F365" s="104"/>
      <c r="G365" s="104"/>
    </row>
    <row r="366" spans="4:7" x14ac:dyDescent="0.25">
      <c r="D366" s="104"/>
      <c r="E366" s="104"/>
      <c r="F366" s="104"/>
      <c r="G366" s="104"/>
    </row>
    <row r="367" spans="4:7" x14ac:dyDescent="0.25">
      <c r="D367" s="104"/>
      <c r="E367" s="104"/>
      <c r="F367" s="104"/>
      <c r="G367" s="104"/>
    </row>
    <row r="368" spans="4:7" x14ac:dyDescent="0.25">
      <c r="D368" s="104"/>
      <c r="E368" s="104"/>
      <c r="F368" s="104"/>
      <c r="G368" s="104"/>
    </row>
  </sheetData>
  <mergeCells count="26">
    <mergeCell ref="A327:I327"/>
    <mergeCell ref="A322:I322"/>
    <mergeCell ref="A323:I323"/>
    <mergeCell ref="A324:I324"/>
    <mergeCell ref="A325:I325"/>
    <mergeCell ref="A326:I326"/>
    <mergeCell ref="A339:I339"/>
    <mergeCell ref="A328:I328"/>
    <mergeCell ref="A329:I329"/>
    <mergeCell ref="A330:I330"/>
    <mergeCell ref="A331:I331"/>
    <mergeCell ref="A332:I332"/>
    <mergeCell ref="A333:I333"/>
    <mergeCell ref="A334:I334"/>
    <mergeCell ref="A335:I335"/>
    <mergeCell ref="A336:I336"/>
    <mergeCell ref="A337:I337"/>
    <mergeCell ref="A338:I338"/>
    <mergeCell ref="A346:I346"/>
    <mergeCell ref="A347:I347"/>
    <mergeCell ref="A340:I340"/>
    <mergeCell ref="A341:I341"/>
    <mergeCell ref="A342:I342"/>
    <mergeCell ref="A343:I343"/>
    <mergeCell ref="A344:I344"/>
    <mergeCell ref="A345:I345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33"/>
  <sheetViews>
    <sheetView topLeftCell="A295" workbookViewId="0">
      <selection activeCell="K339" sqref="K339"/>
    </sheetView>
  </sheetViews>
  <sheetFormatPr defaultRowHeight="15" x14ac:dyDescent="0.25"/>
  <cols>
    <col min="1" max="1" width="25.140625" style="11" customWidth="1"/>
    <col min="2" max="2" width="19.42578125" style="11" customWidth="1"/>
    <col min="3" max="3" width="8.42578125" style="128" customWidth="1"/>
    <col min="4" max="4" width="7.7109375" style="15" customWidth="1"/>
    <col min="5" max="5" width="7" style="15" customWidth="1"/>
    <col min="6" max="6" width="8.5703125" style="15" customWidth="1"/>
    <col min="7" max="7" width="9.85546875" style="15" customWidth="1"/>
    <col min="8" max="8" width="8.5703125" style="15" customWidth="1"/>
    <col min="9" max="9" width="15.28515625" style="129" customWidth="1"/>
  </cols>
  <sheetData>
    <row r="1" spans="1:9" x14ac:dyDescent="0.25">
      <c r="A1" s="8"/>
      <c r="B1" s="103"/>
      <c r="C1" s="112"/>
      <c r="D1" s="10"/>
      <c r="E1" s="10"/>
      <c r="F1" s="10" t="s">
        <v>0</v>
      </c>
      <c r="G1" s="107"/>
      <c r="H1" s="10"/>
      <c r="I1" s="13"/>
    </row>
    <row r="2" spans="1:9" x14ac:dyDescent="0.25">
      <c r="A2" s="8"/>
      <c r="B2" s="103"/>
      <c r="C2" s="112"/>
      <c r="D2" s="10"/>
      <c r="E2" s="10"/>
      <c r="F2" s="10" t="s">
        <v>1</v>
      </c>
      <c r="G2" s="107"/>
      <c r="H2" s="10"/>
      <c r="I2" s="13"/>
    </row>
    <row r="3" spans="1:9" x14ac:dyDescent="0.25">
      <c r="A3" s="8"/>
      <c r="B3" s="103"/>
      <c r="C3" s="112"/>
      <c r="D3" s="10"/>
      <c r="E3" s="10"/>
      <c r="F3" s="10" t="s">
        <v>2</v>
      </c>
      <c r="G3" s="10"/>
      <c r="H3" s="10"/>
      <c r="I3" s="13"/>
    </row>
    <row r="4" spans="1:9" x14ac:dyDescent="0.25">
      <c r="A4" s="8"/>
      <c r="B4" s="103"/>
      <c r="C4" s="8"/>
      <c r="D4" s="8"/>
      <c r="E4" s="9" t="s">
        <v>3</v>
      </c>
      <c r="F4" s="9"/>
      <c r="G4" s="9"/>
      <c r="H4" s="9"/>
      <c r="I4" s="9"/>
    </row>
    <row r="5" spans="1:9" x14ac:dyDescent="0.25">
      <c r="A5" s="8"/>
      <c r="B5" s="103"/>
      <c r="C5" s="8"/>
      <c r="D5" s="8"/>
      <c r="E5" s="12" t="s">
        <v>4</v>
      </c>
      <c r="F5" s="12"/>
      <c r="G5" s="12"/>
      <c r="H5" s="12"/>
      <c r="I5" s="12"/>
    </row>
    <row r="6" spans="1:9" x14ac:dyDescent="0.25">
      <c r="A6" s="8"/>
      <c r="B6" s="103"/>
      <c r="C6" s="8"/>
      <c r="D6" s="8"/>
      <c r="E6" s="12" t="s">
        <v>259</v>
      </c>
      <c r="F6" s="12"/>
      <c r="G6" s="12"/>
      <c r="H6" s="12"/>
      <c r="I6" s="12"/>
    </row>
    <row r="7" spans="1:9" ht="15.75" thickBot="1" x14ac:dyDescent="0.3">
      <c r="A7" s="11" t="s">
        <v>6</v>
      </c>
      <c r="B7" s="3"/>
      <c r="C7" s="58"/>
      <c r="I7" s="14"/>
    </row>
    <row r="8" spans="1:9" ht="22.5" x14ac:dyDescent="0.25">
      <c r="A8" s="134" t="s">
        <v>7</v>
      </c>
      <c r="B8" s="135"/>
      <c r="C8" s="136" t="s">
        <v>8</v>
      </c>
      <c r="D8" s="139" t="s">
        <v>9</v>
      </c>
      <c r="E8" s="140"/>
      <c r="F8" s="141"/>
      <c r="G8" s="19" t="s">
        <v>10</v>
      </c>
      <c r="H8" s="22" t="s">
        <v>11</v>
      </c>
      <c r="I8" s="23" t="s">
        <v>12</v>
      </c>
    </row>
    <row r="9" spans="1:9" ht="15.75" thickBot="1" x14ac:dyDescent="0.3">
      <c r="A9" s="142" t="s">
        <v>13</v>
      </c>
      <c r="B9" s="143"/>
      <c r="C9" s="137"/>
      <c r="D9" s="27"/>
      <c r="E9" s="28"/>
      <c r="F9" s="29"/>
      <c r="G9" s="30" t="s">
        <v>14</v>
      </c>
      <c r="H9" s="31"/>
      <c r="I9" s="6"/>
    </row>
    <row r="10" spans="1:9" ht="15.75" thickBot="1" x14ac:dyDescent="0.3">
      <c r="A10" s="144"/>
      <c r="B10" s="145"/>
      <c r="C10" s="138"/>
      <c r="D10" s="35" t="s">
        <v>15</v>
      </c>
      <c r="E10" s="35" t="s">
        <v>16</v>
      </c>
      <c r="F10" s="36" t="s">
        <v>17</v>
      </c>
      <c r="G10" s="36" t="s">
        <v>18</v>
      </c>
      <c r="H10" s="35" t="s">
        <v>19</v>
      </c>
      <c r="I10" s="37"/>
    </row>
    <row r="11" spans="1:9" x14ac:dyDescent="0.25">
      <c r="A11" s="49"/>
      <c r="B11" s="50" t="s">
        <v>20</v>
      </c>
      <c r="C11" s="113"/>
      <c r="D11" s="31"/>
      <c r="E11" s="31"/>
      <c r="F11" s="38"/>
      <c r="G11" s="31"/>
      <c r="H11" s="71"/>
      <c r="I11" s="23"/>
    </row>
    <row r="12" spans="1:9" ht="22.5" x14ac:dyDescent="0.25">
      <c r="A12" s="2" t="s">
        <v>260</v>
      </c>
      <c r="B12" s="3"/>
      <c r="C12" s="4" t="s">
        <v>255</v>
      </c>
      <c r="D12" s="51">
        <v>4.5</v>
      </c>
      <c r="E12" s="5">
        <v>10</v>
      </c>
      <c r="F12" s="5">
        <v>22</v>
      </c>
      <c r="G12" s="51">
        <v>196</v>
      </c>
      <c r="H12" s="5">
        <v>0.16</v>
      </c>
      <c r="I12" s="6" t="s">
        <v>23</v>
      </c>
    </row>
    <row r="13" spans="1:9" x14ac:dyDescent="0.25">
      <c r="A13" s="40" t="s">
        <v>24</v>
      </c>
      <c r="B13" s="41"/>
      <c r="C13" s="42" t="s">
        <v>261</v>
      </c>
      <c r="D13" s="43">
        <v>0.05</v>
      </c>
      <c r="E13" s="44">
        <v>0.01</v>
      </c>
      <c r="F13" s="45">
        <v>4.42</v>
      </c>
      <c r="G13" s="44">
        <v>18</v>
      </c>
      <c r="H13" s="43">
        <v>0.02</v>
      </c>
      <c r="I13" s="6" t="s">
        <v>26</v>
      </c>
    </row>
    <row r="14" spans="1:9" ht="23.25" thickBot="1" x14ac:dyDescent="0.3">
      <c r="A14" s="2" t="s">
        <v>27</v>
      </c>
      <c r="B14" s="3"/>
      <c r="C14" s="7" t="s">
        <v>262</v>
      </c>
      <c r="D14" s="56">
        <v>1.9</v>
      </c>
      <c r="E14" s="4">
        <v>4.4000000000000004</v>
      </c>
      <c r="F14" s="55">
        <v>13</v>
      </c>
      <c r="G14" s="4">
        <v>99</v>
      </c>
      <c r="H14" s="55"/>
      <c r="I14" s="6" t="s">
        <v>29</v>
      </c>
    </row>
    <row r="15" spans="1:9" ht="15.75" thickBot="1" x14ac:dyDescent="0.3">
      <c r="A15" s="46" t="s">
        <v>30</v>
      </c>
      <c r="B15" s="47"/>
      <c r="C15" s="114">
        <v>350</v>
      </c>
      <c r="D15" s="35">
        <f>SUM(D11:D14)</f>
        <v>6.4499999999999993</v>
      </c>
      <c r="E15" s="35">
        <f>SUM(E11:E14)</f>
        <v>14.41</v>
      </c>
      <c r="F15" s="35">
        <f>SUM(F11:F14)</f>
        <v>39.42</v>
      </c>
      <c r="G15" s="35">
        <f>SUM(G11:G14)</f>
        <v>313</v>
      </c>
      <c r="H15" s="35">
        <f>SUM(H11:H14)</f>
        <v>0.18</v>
      </c>
      <c r="I15" s="37"/>
    </row>
    <row r="16" spans="1:9" x14ac:dyDescent="0.25">
      <c r="A16" s="49"/>
      <c r="B16" s="50" t="s">
        <v>31</v>
      </c>
      <c r="C16" s="52"/>
      <c r="D16" s="5"/>
      <c r="E16" s="5"/>
      <c r="F16" s="5"/>
      <c r="G16" s="5"/>
      <c r="H16" s="51"/>
      <c r="I16" s="23"/>
    </row>
    <row r="17" spans="1:9" x14ac:dyDescent="0.25">
      <c r="A17" s="2" t="s">
        <v>32</v>
      </c>
      <c r="B17" s="3"/>
      <c r="C17" s="52">
        <v>125</v>
      </c>
      <c r="D17" s="51">
        <v>0.6</v>
      </c>
      <c r="E17" s="5">
        <v>0.6</v>
      </c>
      <c r="F17" s="1">
        <v>35</v>
      </c>
      <c r="G17" s="5">
        <v>147.80000000000001</v>
      </c>
      <c r="H17" s="51">
        <v>5</v>
      </c>
      <c r="I17" s="6" t="s">
        <v>263</v>
      </c>
    </row>
    <row r="18" spans="1:9" ht="15.75" thickBot="1" x14ac:dyDescent="0.3">
      <c r="A18" s="2" t="s">
        <v>34</v>
      </c>
      <c r="B18" s="3"/>
      <c r="C18" s="52"/>
      <c r="D18" s="51"/>
      <c r="E18" s="5"/>
      <c r="F18" s="1"/>
      <c r="G18" s="5"/>
      <c r="H18" s="51"/>
      <c r="I18" s="6"/>
    </row>
    <row r="19" spans="1:9" ht="15.75" thickBot="1" x14ac:dyDescent="0.3">
      <c r="A19" s="46" t="s">
        <v>30</v>
      </c>
      <c r="B19" s="47"/>
      <c r="C19" s="48">
        <v>125</v>
      </c>
      <c r="D19" s="35">
        <f>SUM(D17)</f>
        <v>0.6</v>
      </c>
      <c r="E19" s="35">
        <f>SUM(E17)</f>
        <v>0.6</v>
      </c>
      <c r="F19" s="35">
        <f>SUM(F17)</f>
        <v>35</v>
      </c>
      <c r="G19" s="35">
        <f>SUM(G17)</f>
        <v>147.80000000000001</v>
      </c>
      <c r="H19" s="35">
        <f>SUM(H17)</f>
        <v>5</v>
      </c>
      <c r="I19" s="37"/>
    </row>
    <row r="20" spans="1:9" x14ac:dyDescent="0.25">
      <c r="A20" s="49"/>
      <c r="B20" s="50" t="s">
        <v>35</v>
      </c>
      <c r="C20" s="53"/>
      <c r="D20" s="54"/>
      <c r="E20" s="20"/>
      <c r="F20" s="54"/>
      <c r="G20" s="20"/>
      <c r="H20" s="71"/>
      <c r="I20" s="23"/>
    </row>
    <row r="21" spans="1:9" x14ac:dyDescent="0.25">
      <c r="A21" s="2" t="s">
        <v>36</v>
      </c>
      <c r="B21" s="3"/>
      <c r="C21" s="4">
        <v>50</v>
      </c>
      <c r="D21" s="1">
        <v>0.6</v>
      </c>
      <c r="E21" s="5">
        <v>1.6</v>
      </c>
      <c r="F21" s="1">
        <v>3</v>
      </c>
      <c r="G21" s="51">
        <v>29</v>
      </c>
      <c r="H21" s="5">
        <v>1</v>
      </c>
      <c r="I21" s="6" t="s">
        <v>38</v>
      </c>
    </row>
    <row r="22" spans="1:9" ht="22.5" x14ac:dyDescent="0.25">
      <c r="A22" s="2" t="s">
        <v>39</v>
      </c>
      <c r="B22" s="3"/>
      <c r="C22" s="4" t="s">
        <v>264</v>
      </c>
      <c r="D22" s="5">
        <v>4.08</v>
      </c>
      <c r="E22" s="5">
        <v>6.33</v>
      </c>
      <c r="F22" s="1">
        <v>8.2200000000000006</v>
      </c>
      <c r="G22" s="51">
        <v>106.2</v>
      </c>
      <c r="H22" s="5">
        <v>0.75</v>
      </c>
      <c r="I22" s="6" t="s">
        <v>41</v>
      </c>
    </row>
    <row r="23" spans="1:9" ht="22.5" x14ac:dyDescent="0.25">
      <c r="A23" s="2" t="s">
        <v>42</v>
      </c>
      <c r="B23" s="3"/>
      <c r="C23" s="4" t="s">
        <v>265</v>
      </c>
      <c r="D23" s="4">
        <v>9.5</v>
      </c>
      <c r="E23" s="55">
        <v>7</v>
      </c>
      <c r="F23" s="4">
        <v>9.5</v>
      </c>
      <c r="G23" s="55">
        <v>139</v>
      </c>
      <c r="H23" s="56">
        <v>0.4</v>
      </c>
      <c r="I23" s="6" t="s">
        <v>44</v>
      </c>
    </row>
    <row r="24" spans="1:9" x14ac:dyDescent="0.25">
      <c r="A24" s="2" t="s">
        <v>45</v>
      </c>
      <c r="B24" s="3"/>
      <c r="C24" s="7" t="s">
        <v>266</v>
      </c>
      <c r="D24" s="1">
        <v>4.0999999999999996</v>
      </c>
      <c r="E24" s="5">
        <v>3</v>
      </c>
      <c r="F24" s="1">
        <v>25</v>
      </c>
      <c r="G24" s="51">
        <v>143.4</v>
      </c>
      <c r="H24" s="39"/>
      <c r="I24" s="6" t="s">
        <v>46</v>
      </c>
    </row>
    <row r="25" spans="1:9" x14ac:dyDescent="0.25">
      <c r="A25" s="2" t="s">
        <v>47</v>
      </c>
      <c r="B25" s="3"/>
      <c r="C25" s="4">
        <v>150</v>
      </c>
      <c r="D25" s="5">
        <v>0.69</v>
      </c>
      <c r="E25" s="1">
        <v>0.03</v>
      </c>
      <c r="F25" s="5">
        <v>18</v>
      </c>
      <c r="G25" s="1">
        <v>75.03</v>
      </c>
      <c r="H25" s="51">
        <v>0.3</v>
      </c>
      <c r="I25" s="6" t="s">
        <v>48</v>
      </c>
    </row>
    <row r="26" spans="1:9" ht="15.75" thickBot="1" x14ac:dyDescent="0.3">
      <c r="A26" s="2" t="s">
        <v>49</v>
      </c>
      <c r="B26" s="3"/>
      <c r="C26" s="4">
        <v>30</v>
      </c>
      <c r="D26" s="4">
        <v>1.5</v>
      </c>
      <c r="E26" s="55">
        <v>0.3</v>
      </c>
      <c r="F26" s="4">
        <v>14.3</v>
      </c>
      <c r="G26" s="55">
        <v>66</v>
      </c>
      <c r="H26" s="56"/>
      <c r="I26" s="6"/>
    </row>
    <row r="27" spans="1:9" ht="15.75" thickBot="1" x14ac:dyDescent="0.3">
      <c r="A27" s="46" t="s">
        <v>30</v>
      </c>
      <c r="B27" s="47"/>
      <c r="C27" s="35">
        <v>568</v>
      </c>
      <c r="D27" s="36">
        <f>SUM(D20:D26)</f>
        <v>20.470000000000002</v>
      </c>
      <c r="E27" s="36">
        <f>SUM(E20:E26)</f>
        <v>18.260000000000002</v>
      </c>
      <c r="F27" s="36">
        <f>SUM(F20:F26)</f>
        <v>78.02</v>
      </c>
      <c r="G27" s="36">
        <f>SUM(G20:G26)</f>
        <v>558.63</v>
      </c>
      <c r="H27" s="36">
        <f>SUM(H20:H26)</f>
        <v>2.4499999999999997</v>
      </c>
      <c r="I27" s="37"/>
    </row>
    <row r="28" spans="1:9" x14ac:dyDescent="0.25">
      <c r="A28" s="2"/>
      <c r="B28" s="3" t="s">
        <v>50</v>
      </c>
      <c r="C28" s="4"/>
      <c r="D28" s="51"/>
      <c r="E28" s="5"/>
      <c r="F28" s="61"/>
      <c r="G28" s="1"/>
      <c r="H28" s="39"/>
      <c r="I28" s="6"/>
    </row>
    <row r="29" spans="1:9" x14ac:dyDescent="0.25">
      <c r="A29" s="2" t="s">
        <v>51</v>
      </c>
      <c r="B29" s="3"/>
      <c r="C29" s="4">
        <v>130</v>
      </c>
      <c r="D29" s="1">
        <v>2.77</v>
      </c>
      <c r="E29" s="5">
        <v>3.25</v>
      </c>
      <c r="F29" s="1">
        <v>4.33</v>
      </c>
      <c r="G29" s="5">
        <v>57.65</v>
      </c>
      <c r="H29" s="61">
        <v>0.43</v>
      </c>
      <c r="I29" s="6" t="s">
        <v>52</v>
      </c>
    </row>
    <row r="30" spans="1:9" ht="22.5" x14ac:dyDescent="0.25">
      <c r="A30" s="2" t="s">
        <v>53</v>
      </c>
      <c r="B30" s="3"/>
      <c r="C30" s="4">
        <v>50</v>
      </c>
      <c r="D30" s="51">
        <v>3.3</v>
      </c>
      <c r="E30" s="51">
        <v>3.7</v>
      </c>
      <c r="F30" s="5">
        <v>15.3</v>
      </c>
      <c r="G30" s="51">
        <v>107.7</v>
      </c>
      <c r="H30" s="5">
        <v>0.8</v>
      </c>
      <c r="I30" s="6" t="s">
        <v>54</v>
      </c>
    </row>
    <row r="31" spans="1:9" x14ac:dyDescent="0.25">
      <c r="A31" s="2" t="s">
        <v>55</v>
      </c>
      <c r="B31" s="3"/>
      <c r="C31" s="4">
        <v>60</v>
      </c>
      <c r="D31" s="1">
        <v>4.28</v>
      </c>
      <c r="E31" s="5">
        <v>2.82</v>
      </c>
      <c r="F31" s="1">
        <v>3.34</v>
      </c>
      <c r="G31" s="51">
        <v>55.86</v>
      </c>
      <c r="H31" s="5">
        <v>0.1</v>
      </c>
      <c r="I31" s="6" t="s">
        <v>56</v>
      </c>
    </row>
    <row r="32" spans="1:9" x14ac:dyDescent="0.25">
      <c r="A32" s="2" t="s">
        <v>57</v>
      </c>
      <c r="B32" s="3"/>
      <c r="C32" s="4">
        <v>80</v>
      </c>
      <c r="D32" s="4">
        <v>2.4</v>
      </c>
      <c r="E32" s="55">
        <v>2.5</v>
      </c>
      <c r="F32" s="4">
        <v>8.7200000000000006</v>
      </c>
      <c r="G32" s="55">
        <v>67</v>
      </c>
      <c r="H32" s="56">
        <v>10.4</v>
      </c>
      <c r="I32" s="6" t="s">
        <v>58</v>
      </c>
    </row>
    <row r="33" spans="1:9" x14ac:dyDescent="0.25">
      <c r="A33" s="2" t="s">
        <v>24</v>
      </c>
      <c r="B33" s="3"/>
      <c r="C33" s="4" t="s">
        <v>267</v>
      </c>
      <c r="D33" s="56">
        <v>0.04</v>
      </c>
      <c r="E33" s="4">
        <v>0.01</v>
      </c>
      <c r="F33" s="55">
        <v>5.4</v>
      </c>
      <c r="G33" s="56">
        <v>21.9</v>
      </c>
      <c r="H33" s="4"/>
      <c r="I33" s="6" t="s">
        <v>61</v>
      </c>
    </row>
    <row r="34" spans="1:9" ht="15.75" thickBot="1" x14ac:dyDescent="0.3">
      <c r="A34" s="2" t="s">
        <v>62</v>
      </c>
      <c r="B34" s="3"/>
      <c r="C34" s="52">
        <v>20</v>
      </c>
      <c r="D34" s="77">
        <v>1.6</v>
      </c>
      <c r="E34" s="78">
        <v>0.2</v>
      </c>
      <c r="F34" s="115">
        <v>9.8000000000000007</v>
      </c>
      <c r="G34" s="116">
        <v>47</v>
      </c>
      <c r="H34" s="4">
        <v>0</v>
      </c>
      <c r="I34" s="6"/>
    </row>
    <row r="35" spans="1:9" ht="15.75" thickBot="1" x14ac:dyDescent="0.3">
      <c r="A35" s="62" t="s">
        <v>30</v>
      </c>
      <c r="B35" s="63"/>
      <c r="C35" s="83">
        <v>444</v>
      </c>
      <c r="D35" s="65">
        <f>SUM(D28:D34)</f>
        <v>14.39</v>
      </c>
      <c r="E35" s="65">
        <f>SUM(E28:E34)</f>
        <v>12.479999999999999</v>
      </c>
      <c r="F35" s="65">
        <f>SUM(F28:F34)</f>
        <v>46.89</v>
      </c>
      <c r="G35" s="65">
        <f>SUM(G28:G34)</f>
        <v>357.10999999999996</v>
      </c>
      <c r="H35" s="65">
        <f>SUM(H28:H34)</f>
        <v>11.73</v>
      </c>
      <c r="I35" s="37"/>
    </row>
    <row r="36" spans="1:9" ht="15.75" thickBot="1" x14ac:dyDescent="0.3">
      <c r="A36" s="46" t="s">
        <v>63</v>
      </c>
      <c r="B36" s="47"/>
      <c r="C36" s="67">
        <f t="shared" ref="C36:H36" si="0">C15+C19+C27+C35</f>
        <v>1487</v>
      </c>
      <c r="D36" s="67">
        <f t="shared" si="0"/>
        <v>41.910000000000004</v>
      </c>
      <c r="E36" s="67">
        <f t="shared" si="0"/>
        <v>45.75</v>
      </c>
      <c r="F36" s="67">
        <f t="shared" si="0"/>
        <v>199.32999999999998</v>
      </c>
      <c r="G36" s="67">
        <f t="shared" si="0"/>
        <v>1376.54</v>
      </c>
      <c r="H36" s="67">
        <f t="shared" si="0"/>
        <v>19.36</v>
      </c>
      <c r="I36" s="23"/>
    </row>
    <row r="37" spans="1:9" x14ac:dyDescent="0.25">
      <c r="A37" s="3"/>
      <c r="B37" s="3"/>
      <c r="C37" s="117"/>
      <c r="D37" s="1"/>
      <c r="E37" s="1"/>
      <c r="F37" s="1"/>
      <c r="G37" s="1"/>
      <c r="H37" s="92"/>
      <c r="I37" s="50"/>
    </row>
    <row r="38" spans="1:9" ht="15.75" thickBot="1" x14ac:dyDescent="0.3">
      <c r="A38" s="11" t="s">
        <v>64</v>
      </c>
      <c r="C38" s="58"/>
      <c r="I38" s="58"/>
    </row>
    <row r="39" spans="1:9" ht="22.5" x14ac:dyDescent="0.25">
      <c r="A39" s="134" t="s">
        <v>7</v>
      </c>
      <c r="B39" s="135"/>
      <c r="C39" s="136" t="s">
        <v>8</v>
      </c>
      <c r="D39" s="139" t="s">
        <v>9</v>
      </c>
      <c r="E39" s="140"/>
      <c r="F39" s="141"/>
      <c r="G39" s="19" t="s">
        <v>10</v>
      </c>
      <c r="H39" s="22" t="s">
        <v>11</v>
      </c>
      <c r="I39" s="23" t="s">
        <v>12</v>
      </c>
    </row>
    <row r="40" spans="1:9" ht="15.75" thickBot="1" x14ac:dyDescent="0.3">
      <c r="A40" s="142" t="s">
        <v>13</v>
      </c>
      <c r="B40" s="143"/>
      <c r="C40" s="137"/>
      <c r="D40" s="27"/>
      <c r="E40" s="28"/>
      <c r="F40" s="29"/>
      <c r="G40" s="30" t="s">
        <v>14</v>
      </c>
      <c r="H40" s="31"/>
      <c r="I40" s="6"/>
    </row>
    <row r="41" spans="1:9" ht="15.75" thickBot="1" x14ac:dyDescent="0.3">
      <c r="A41" s="144"/>
      <c r="B41" s="145"/>
      <c r="C41" s="138"/>
      <c r="D41" s="35" t="s">
        <v>15</v>
      </c>
      <c r="E41" s="35" t="s">
        <v>16</v>
      </c>
      <c r="F41" s="36" t="s">
        <v>17</v>
      </c>
      <c r="G41" s="36" t="s">
        <v>18</v>
      </c>
      <c r="H41" s="35" t="s">
        <v>19</v>
      </c>
      <c r="I41" s="37"/>
    </row>
    <row r="42" spans="1:9" x14ac:dyDescent="0.25">
      <c r="A42" s="49"/>
      <c r="B42" s="50" t="s">
        <v>20</v>
      </c>
      <c r="C42" s="113"/>
      <c r="D42" s="71"/>
      <c r="E42" s="72"/>
      <c r="F42" s="72"/>
      <c r="G42" s="71"/>
      <c r="H42" s="71"/>
      <c r="I42" s="23"/>
    </row>
    <row r="43" spans="1:9" ht="22.5" x14ac:dyDescent="0.25">
      <c r="A43" s="2" t="s">
        <v>65</v>
      </c>
      <c r="B43" s="3"/>
      <c r="C43" s="52" t="s">
        <v>255</v>
      </c>
      <c r="D43" s="51">
        <v>3.6</v>
      </c>
      <c r="E43" s="5">
        <v>5.3</v>
      </c>
      <c r="F43" s="5">
        <v>17</v>
      </c>
      <c r="G43" s="51">
        <v>130</v>
      </c>
      <c r="H43" s="51">
        <v>0.21375</v>
      </c>
      <c r="I43" s="6" t="s">
        <v>66</v>
      </c>
    </row>
    <row r="44" spans="1:9" x14ac:dyDescent="0.25">
      <c r="A44" s="2" t="s">
        <v>67</v>
      </c>
      <c r="B44" s="3"/>
      <c r="C44" s="4">
        <v>160</v>
      </c>
      <c r="D44" s="51">
        <v>2</v>
      </c>
      <c r="E44" s="5">
        <v>2.2000000000000002</v>
      </c>
      <c r="F44" s="5">
        <v>11.3</v>
      </c>
      <c r="G44" s="51">
        <v>73.3</v>
      </c>
      <c r="H44" s="51">
        <v>0.32</v>
      </c>
      <c r="I44" s="6" t="s">
        <v>268</v>
      </c>
    </row>
    <row r="45" spans="1:9" ht="15.75" thickBot="1" x14ac:dyDescent="0.3">
      <c r="A45" s="2" t="s">
        <v>269</v>
      </c>
      <c r="B45" s="3"/>
      <c r="C45" s="7" t="s">
        <v>270</v>
      </c>
      <c r="D45" s="51">
        <v>3.5</v>
      </c>
      <c r="E45" s="5">
        <v>5.95</v>
      </c>
      <c r="F45" s="1">
        <v>12.9</v>
      </c>
      <c r="G45" s="51">
        <v>119.6</v>
      </c>
      <c r="H45" s="51">
        <v>0.04</v>
      </c>
      <c r="I45" s="6" t="s">
        <v>271</v>
      </c>
    </row>
    <row r="46" spans="1:9" ht="15.75" thickBot="1" x14ac:dyDescent="0.3">
      <c r="A46" s="46" t="s">
        <v>30</v>
      </c>
      <c r="B46" s="47"/>
      <c r="C46" s="114">
        <v>350</v>
      </c>
      <c r="D46" s="36">
        <f>SUM(D42:D45)</f>
        <v>9.1</v>
      </c>
      <c r="E46" s="36">
        <f>SUM(E42:E45)</f>
        <v>13.45</v>
      </c>
      <c r="F46" s="36">
        <f>SUM(F42:F45)</f>
        <v>41.2</v>
      </c>
      <c r="G46" s="36">
        <f>SUM(G42:G45)</f>
        <v>322.89999999999998</v>
      </c>
      <c r="H46" s="36">
        <f>SUM(H42:H45)</f>
        <v>0.57374999999999998</v>
      </c>
      <c r="I46" s="37"/>
    </row>
    <row r="47" spans="1:9" x14ac:dyDescent="0.25">
      <c r="A47" s="2"/>
      <c r="B47" s="3" t="s">
        <v>31</v>
      </c>
      <c r="C47" s="7"/>
      <c r="D47" s="5"/>
      <c r="E47" s="5"/>
      <c r="F47" s="5"/>
      <c r="G47" s="51"/>
      <c r="H47" s="51"/>
      <c r="I47" s="6"/>
    </row>
    <row r="48" spans="1:9" x14ac:dyDescent="0.25">
      <c r="A48" s="2" t="s">
        <v>72</v>
      </c>
      <c r="B48" s="3"/>
      <c r="C48" s="52">
        <v>100</v>
      </c>
      <c r="D48" s="51">
        <v>1</v>
      </c>
      <c r="E48" s="5">
        <v>0</v>
      </c>
      <c r="F48" s="1">
        <v>8.1</v>
      </c>
      <c r="G48" s="5">
        <v>36.4</v>
      </c>
      <c r="H48" s="51">
        <v>60</v>
      </c>
      <c r="I48" s="6" t="s">
        <v>73</v>
      </c>
    </row>
    <row r="49" spans="1:9" ht="15.75" thickBot="1" x14ac:dyDescent="0.3">
      <c r="A49" s="2" t="s">
        <v>74</v>
      </c>
      <c r="B49" s="3"/>
      <c r="C49" s="52"/>
      <c r="D49" s="51"/>
      <c r="E49" s="5"/>
      <c r="F49" s="1"/>
      <c r="G49" s="5"/>
      <c r="H49" s="51"/>
      <c r="I49" s="6"/>
    </row>
    <row r="50" spans="1:9" ht="15.75" thickBot="1" x14ac:dyDescent="0.3">
      <c r="A50" s="46" t="s">
        <v>30</v>
      </c>
      <c r="B50" s="47"/>
      <c r="C50" s="114">
        <v>100</v>
      </c>
      <c r="D50" s="35">
        <f>SUM(D48)</f>
        <v>1</v>
      </c>
      <c r="E50" s="35">
        <f>SUM(E48)</f>
        <v>0</v>
      </c>
      <c r="F50" s="35">
        <f>SUM(F48)</f>
        <v>8.1</v>
      </c>
      <c r="G50" s="35">
        <f>SUM(G48)</f>
        <v>36.4</v>
      </c>
      <c r="H50" s="35">
        <f>SUM(H48)</f>
        <v>60</v>
      </c>
      <c r="I50" s="37"/>
    </row>
    <row r="51" spans="1:9" x14ac:dyDescent="0.25">
      <c r="A51" s="49"/>
      <c r="B51" s="50" t="s">
        <v>35</v>
      </c>
      <c r="C51" s="118"/>
      <c r="D51" s="19"/>
      <c r="E51" s="19"/>
      <c r="F51" s="54"/>
      <c r="G51" s="19"/>
      <c r="H51" s="71"/>
      <c r="I51" s="23"/>
    </row>
    <row r="52" spans="1:9" x14ac:dyDescent="0.25">
      <c r="A52" s="2" t="s">
        <v>75</v>
      </c>
      <c r="B52" s="3"/>
      <c r="C52" s="4">
        <v>40</v>
      </c>
      <c r="D52" s="1">
        <v>0.6</v>
      </c>
      <c r="E52" s="5">
        <v>2.33</v>
      </c>
      <c r="F52" s="1">
        <v>5.33</v>
      </c>
      <c r="G52" s="51">
        <v>44.7</v>
      </c>
      <c r="H52" s="5">
        <v>2.6</v>
      </c>
      <c r="I52" s="6" t="s">
        <v>76</v>
      </c>
    </row>
    <row r="53" spans="1:9" ht="22.5" x14ac:dyDescent="0.25">
      <c r="A53" s="2" t="s">
        <v>77</v>
      </c>
      <c r="B53" s="3"/>
      <c r="C53" s="7" t="s">
        <v>255</v>
      </c>
      <c r="D53" s="51">
        <v>3.12</v>
      </c>
      <c r="E53" s="51">
        <v>4.8</v>
      </c>
      <c r="F53" s="5">
        <v>6.1</v>
      </c>
      <c r="G53" s="1">
        <v>80</v>
      </c>
      <c r="H53" s="51">
        <v>2.9</v>
      </c>
      <c r="I53" s="6" t="s">
        <v>272</v>
      </c>
    </row>
    <row r="54" spans="1:9" x14ac:dyDescent="0.25">
      <c r="A54" s="2" t="s">
        <v>80</v>
      </c>
      <c r="B54" s="3"/>
      <c r="C54" s="4" t="s">
        <v>257</v>
      </c>
      <c r="D54" s="5">
        <v>11</v>
      </c>
      <c r="E54" s="1">
        <v>11</v>
      </c>
      <c r="F54" s="5">
        <v>2.66</v>
      </c>
      <c r="G54" s="5">
        <v>153.63999999999999</v>
      </c>
      <c r="H54" s="1">
        <v>0.33</v>
      </c>
      <c r="I54" s="6" t="s">
        <v>82</v>
      </c>
    </row>
    <row r="55" spans="1:9" x14ac:dyDescent="0.25">
      <c r="A55" s="2" t="s">
        <v>83</v>
      </c>
      <c r="B55" s="3"/>
      <c r="C55" s="4" t="s">
        <v>267</v>
      </c>
      <c r="D55" s="5">
        <v>3.83</v>
      </c>
      <c r="E55" s="5">
        <v>2.75</v>
      </c>
      <c r="F55" s="5">
        <v>15.33</v>
      </c>
      <c r="G55" s="5">
        <v>101.4</v>
      </c>
      <c r="H55" s="5"/>
      <c r="I55" s="6" t="s">
        <v>84</v>
      </c>
    </row>
    <row r="56" spans="1:9" x14ac:dyDescent="0.25">
      <c r="A56" s="2" t="s">
        <v>85</v>
      </c>
      <c r="B56" s="3"/>
      <c r="C56" s="4">
        <v>150</v>
      </c>
      <c r="D56" s="51"/>
      <c r="E56" s="5"/>
      <c r="F56" s="1">
        <v>13</v>
      </c>
      <c r="G56" s="51">
        <v>52</v>
      </c>
      <c r="H56" s="5"/>
      <c r="I56" s="6" t="s">
        <v>86</v>
      </c>
    </row>
    <row r="57" spans="1:9" ht="15.75" thickBot="1" x14ac:dyDescent="0.3">
      <c r="A57" s="2" t="s">
        <v>49</v>
      </c>
      <c r="B57" s="3"/>
      <c r="C57" s="4">
        <v>30</v>
      </c>
      <c r="D57" s="4">
        <v>1.5</v>
      </c>
      <c r="E57" s="55">
        <v>0.3</v>
      </c>
      <c r="F57" s="4">
        <v>14.3</v>
      </c>
      <c r="G57" s="55">
        <v>66</v>
      </c>
      <c r="H57" s="56"/>
      <c r="I57" s="6"/>
    </row>
    <row r="58" spans="1:9" ht="15.75" thickBot="1" x14ac:dyDescent="0.3">
      <c r="A58" s="46" t="s">
        <v>30</v>
      </c>
      <c r="B58" s="47"/>
      <c r="C58" s="35">
        <v>557.5</v>
      </c>
      <c r="D58" s="36">
        <f>SUM(D51:D57)</f>
        <v>20.05</v>
      </c>
      <c r="E58" s="36">
        <f>SUM(E51:E57)</f>
        <v>21.18</v>
      </c>
      <c r="F58" s="36">
        <f>SUM(F51:F57)</f>
        <v>56.72</v>
      </c>
      <c r="G58" s="36">
        <f>SUM(G51:G57)</f>
        <v>497.74</v>
      </c>
      <c r="H58" s="36">
        <f>SUM(H51:H57)</f>
        <v>5.83</v>
      </c>
      <c r="I58" s="37"/>
    </row>
    <row r="59" spans="1:9" x14ac:dyDescent="0.25">
      <c r="A59" s="2"/>
      <c r="B59" s="3" t="s">
        <v>50</v>
      </c>
      <c r="C59" s="7"/>
      <c r="D59" s="5"/>
      <c r="E59" s="5"/>
      <c r="F59" s="5"/>
      <c r="G59" s="51"/>
      <c r="H59" s="39"/>
      <c r="I59" s="6"/>
    </row>
    <row r="60" spans="1:9" x14ac:dyDescent="0.25">
      <c r="A60" s="40" t="s">
        <v>89</v>
      </c>
      <c r="B60" s="41"/>
      <c r="C60" s="42">
        <v>110</v>
      </c>
      <c r="D60" s="44">
        <v>3.12</v>
      </c>
      <c r="E60" s="44">
        <v>2.75</v>
      </c>
      <c r="F60" s="44">
        <v>4.59</v>
      </c>
      <c r="G60" s="44">
        <v>55.6</v>
      </c>
      <c r="H60" s="44">
        <v>0.55000000000000004</v>
      </c>
      <c r="I60" s="6" t="s">
        <v>117</v>
      </c>
    </row>
    <row r="61" spans="1:9" x14ac:dyDescent="0.25">
      <c r="A61" s="2" t="s">
        <v>87</v>
      </c>
      <c r="B61" s="3"/>
      <c r="C61" s="4">
        <v>25</v>
      </c>
      <c r="D61" s="5">
        <v>1.25</v>
      </c>
      <c r="E61" s="1">
        <v>4.3</v>
      </c>
      <c r="F61" s="5">
        <v>25</v>
      </c>
      <c r="G61" s="1">
        <v>143.69999999999999</v>
      </c>
      <c r="H61" s="51"/>
      <c r="I61" s="6"/>
    </row>
    <row r="62" spans="1:9" x14ac:dyDescent="0.25">
      <c r="A62" s="2" t="s">
        <v>88</v>
      </c>
      <c r="B62" s="3"/>
      <c r="C62" s="4"/>
      <c r="D62" s="5"/>
      <c r="E62" s="1"/>
      <c r="F62" s="1"/>
      <c r="G62" s="1"/>
      <c r="H62" s="1"/>
      <c r="I62" s="6"/>
    </row>
    <row r="63" spans="1:9" x14ac:dyDescent="0.25">
      <c r="A63" s="2" t="s">
        <v>91</v>
      </c>
      <c r="B63" s="3"/>
      <c r="C63" s="4">
        <v>40</v>
      </c>
      <c r="D63" s="1">
        <v>0.6</v>
      </c>
      <c r="E63" s="5">
        <v>0.05</v>
      </c>
      <c r="F63" s="1">
        <v>6.8</v>
      </c>
      <c r="G63" s="5">
        <v>30</v>
      </c>
      <c r="H63" s="1">
        <v>1.5</v>
      </c>
      <c r="I63" s="5" t="s">
        <v>92</v>
      </c>
    </row>
    <row r="64" spans="1:9" ht="22.5" x14ac:dyDescent="0.25">
      <c r="A64" s="2" t="s">
        <v>93</v>
      </c>
      <c r="B64" s="3"/>
      <c r="C64" s="4" t="s">
        <v>256</v>
      </c>
      <c r="D64" s="1">
        <v>4.5999999999999996</v>
      </c>
      <c r="E64" s="5">
        <v>4.8</v>
      </c>
      <c r="F64" s="1">
        <v>33.4</v>
      </c>
      <c r="G64" s="51">
        <v>195.2</v>
      </c>
      <c r="H64" s="5">
        <v>0.3</v>
      </c>
      <c r="I64" s="6" t="s">
        <v>273</v>
      </c>
    </row>
    <row r="65" spans="1:9" ht="22.5" x14ac:dyDescent="0.25">
      <c r="A65" s="2" t="s">
        <v>96</v>
      </c>
      <c r="B65" s="3"/>
      <c r="C65" s="7" t="s">
        <v>274</v>
      </c>
      <c r="D65" s="51">
        <v>7.0000000000000007E-2</v>
      </c>
      <c r="E65" s="5">
        <v>0.01</v>
      </c>
      <c r="F65" s="1">
        <v>5.6</v>
      </c>
      <c r="G65" s="51">
        <v>22.75</v>
      </c>
      <c r="H65" s="51">
        <v>1.59</v>
      </c>
      <c r="I65" s="6" t="s">
        <v>98</v>
      </c>
    </row>
    <row r="66" spans="1:9" ht="15.75" thickBot="1" x14ac:dyDescent="0.3">
      <c r="A66" s="2" t="s">
        <v>62</v>
      </c>
      <c r="B66" s="3"/>
      <c r="C66" s="52">
        <v>20</v>
      </c>
      <c r="D66" s="77">
        <v>1.6</v>
      </c>
      <c r="E66" s="78">
        <v>0.2</v>
      </c>
      <c r="F66" s="115">
        <v>9.8000000000000007</v>
      </c>
      <c r="G66" s="116">
        <v>47</v>
      </c>
      <c r="H66" s="4">
        <v>0</v>
      </c>
      <c r="I66" s="6"/>
    </row>
    <row r="67" spans="1:9" ht="15.75" thickBot="1" x14ac:dyDescent="0.3">
      <c r="A67" s="62" t="s">
        <v>30</v>
      </c>
      <c r="B67" s="63"/>
      <c r="C67" s="64">
        <v>441.5</v>
      </c>
      <c r="D67" s="65">
        <f>SUM(D59:D66)</f>
        <v>11.24</v>
      </c>
      <c r="E67" s="65">
        <f>SUM(E59:E66)</f>
        <v>12.109999999999998</v>
      </c>
      <c r="F67" s="65">
        <f>SUM(F59:F66)</f>
        <v>85.189999999999984</v>
      </c>
      <c r="G67" s="65">
        <f>SUM(G59:G66)</f>
        <v>494.25</v>
      </c>
      <c r="H67" s="65">
        <f>SUM(H59:H66)</f>
        <v>3.9399999999999995</v>
      </c>
      <c r="I67" s="48"/>
    </row>
    <row r="68" spans="1:9" ht="15.75" thickBot="1" x14ac:dyDescent="0.3">
      <c r="A68" s="46" t="s">
        <v>63</v>
      </c>
      <c r="B68" s="47"/>
      <c r="C68" s="35">
        <f t="shared" ref="C68:H68" si="1">C46+C50+C58+C67</f>
        <v>1449</v>
      </c>
      <c r="D68" s="101">
        <f t="shared" si="1"/>
        <v>41.39</v>
      </c>
      <c r="E68" s="101">
        <f t="shared" si="1"/>
        <v>46.739999999999995</v>
      </c>
      <c r="F68" s="101">
        <f t="shared" si="1"/>
        <v>191.20999999999998</v>
      </c>
      <c r="G68" s="101">
        <f t="shared" si="1"/>
        <v>1351.29</v>
      </c>
      <c r="H68" s="101">
        <f t="shared" si="1"/>
        <v>70.34375</v>
      </c>
      <c r="I68" s="37"/>
    </row>
    <row r="69" spans="1:9" x14ac:dyDescent="0.25">
      <c r="A69" s="3"/>
      <c r="B69" s="50"/>
      <c r="C69" s="117"/>
      <c r="D69" s="1"/>
      <c r="E69" s="1"/>
      <c r="F69" s="1"/>
      <c r="G69" s="1"/>
      <c r="H69" s="1"/>
      <c r="I69" s="50"/>
    </row>
    <row r="70" spans="1:9" ht="15.75" thickBot="1" x14ac:dyDescent="0.3">
      <c r="A70" s="11" t="s">
        <v>99</v>
      </c>
      <c r="B70" s="3"/>
      <c r="C70" s="58"/>
      <c r="I70" s="58"/>
    </row>
    <row r="71" spans="1:9" ht="22.5" x14ac:dyDescent="0.25">
      <c r="A71" s="134" t="s">
        <v>7</v>
      </c>
      <c r="B71" s="135"/>
      <c r="C71" s="136" t="s">
        <v>8</v>
      </c>
      <c r="D71" s="139" t="s">
        <v>9</v>
      </c>
      <c r="E71" s="140"/>
      <c r="F71" s="141"/>
      <c r="G71" s="19" t="s">
        <v>10</v>
      </c>
      <c r="H71" s="22" t="s">
        <v>11</v>
      </c>
      <c r="I71" s="23" t="s">
        <v>12</v>
      </c>
    </row>
    <row r="72" spans="1:9" ht="15.75" thickBot="1" x14ac:dyDescent="0.3">
      <c r="A72" s="142" t="s">
        <v>13</v>
      </c>
      <c r="B72" s="143"/>
      <c r="C72" s="137"/>
      <c r="D72" s="27"/>
      <c r="E72" s="28"/>
      <c r="F72" s="29"/>
      <c r="G72" s="30" t="s">
        <v>14</v>
      </c>
      <c r="H72" s="31"/>
      <c r="I72" s="6"/>
    </row>
    <row r="73" spans="1:9" ht="15.75" thickBot="1" x14ac:dyDescent="0.3">
      <c r="A73" s="144"/>
      <c r="B73" s="145"/>
      <c r="C73" s="138"/>
      <c r="D73" s="35" t="s">
        <v>15</v>
      </c>
      <c r="E73" s="35" t="s">
        <v>16</v>
      </c>
      <c r="F73" s="36" t="s">
        <v>17</v>
      </c>
      <c r="G73" s="36" t="s">
        <v>18</v>
      </c>
      <c r="H73" s="35" t="s">
        <v>19</v>
      </c>
      <c r="I73" s="37"/>
    </row>
    <row r="74" spans="1:9" x14ac:dyDescent="0.25">
      <c r="A74" s="49"/>
      <c r="B74" s="50" t="s">
        <v>20</v>
      </c>
      <c r="C74" s="53"/>
      <c r="D74" s="71"/>
      <c r="E74" s="72"/>
      <c r="F74" s="69"/>
      <c r="G74" s="72"/>
      <c r="H74" s="71"/>
      <c r="I74" s="23"/>
    </row>
    <row r="75" spans="1:9" ht="22.5" x14ac:dyDescent="0.25">
      <c r="A75" s="2" t="s">
        <v>275</v>
      </c>
      <c r="B75" s="3"/>
      <c r="C75" s="52" t="s">
        <v>255</v>
      </c>
      <c r="D75" s="5">
        <v>3.56</v>
      </c>
      <c r="E75" s="5">
        <v>5.25</v>
      </c>
      <c r="F75" s="5">
        <v>21</v>
      </c>
      <c r="G75" s="5">
        <v>145.5</v>
      </c>
      <c r="H75" s="5">
        <v>0.21</v>
      </c>
      <c r="I75" s="6" t="s">
        <v>101</v>
      </c>
    </row>
    <row r="76" spans="1:9" x14ac:dyDescent="0.25">
      <c r="A76" s="40" t="s">
        <v>102</v>
      </c>
      <c r="B76" s="41"/>
      <c r="C76" s="42" t="s">
        <v>261</v>
      </c>
      <c r="D76" s="43">
        <v>2.2999999999999998</v>
      </c>
      <c r="E76" s="44">
        <v>2</v>
      </c>
      <c r="F76" s="45">
        <v>11.9</v>
      </c>
      <c r="G76" s="44">
        <v>74.8</v>
      </c>
      <c r="H76" s="43">
        <v>1.2</v>
      </c>
      <c r="I76" s="6" t="s">
        <v>276</v>
      </c>
    </row>
    <row r="77" spans="1:9" ht="23.25" thickBot="1" x14ac:dyDescent="0.3">
      <c r="A77" s="2" t="s">
        <v>27</v>
      </c>
      <c r="B77" s="3"/>
      <c r="C77" s="7" t="s">
        <v>262</v>
      </c>
      <c r="D77" s="56">
        <v>1.9</v>
      </c>
      <c r="E77" s="4">
        <v>4.4000000000000004</v>
      </c>
      <c r="F77" s="55">
        <v>13</v>
      </c>
      <c r="G77" s="4">
        <v>99</v>
      </c>
      <c r="H77" s="55"/>
      <c r="I77" s="6" t="s">
        <v>29</v>
      </c>
    </row>
    <row r="78" spans="1:9" ht="15.75" thickBot="1" x14ac:dyDescent="0.3">
      <c r="A78" s="46" t="s">
        <v>30</v>
      </c>
      <c r="B78" s="47"/>
      <c r="C78" s="48">
        <v>350</v>
      </c>
      <c r="D78" s="35">
        <f>SUM(D74:D77)</f>
        <v>7.76</v>
      </c>
      <c r="E78" s="35">
        <f>SUM(E74:E77)</f>
        <v>11.65</v>
      </c>
      <c r="F78" s="35">
        <f>SUM(F74:F77)</f>
        <v>45.9</v>
      </c>
      <c r="G78" s="35">
        <f>SUM(G74:G77)</f>
        <v>319.3</v>
      </c>
      <c r="H78" s="35">
        <f>SUM(H74:H77)</f>
        <v>1.41</v>
      </c>
      <c r="I78" s="37"/>
    </row>
    <row r="79" spans="1:9" x14ac:dyDescent="0.25">
      <c r="A79" s="2"/>
      <c r="B79" s="3" t="s">
        <v>31</v>
      </c>
      <c r="C79" s="53"/>
      <c r="D79" s="54"/>
      <c r="E79" s="1"/>
      <c r="F79" s="54"/>
      <c r="G79" s="61"/>
      <c r="H79" s="71"/>
      <c r="I79" s="6"/>
    </row>
    <row r="80" spans="1:9" x14ac:dyDescent="0.25">
      <c r="A80" s="2" t="s">
        <v>32</v>
      </c>
      <c r="B80" s="3"/>
      <c r="C80" s="52">
        <v>125</v>
      </c>
      <c r="D80" s="51">
        <v>0.01</v>
      </c>
      <c r="E80" s="5">
        <v>0</v>
      </c>
      <c r="F80" s="1">
        <v>27.5</v>
      </c>
      <c r="G80" s="5">
        <v>110.04</v>
      </c>
      <c r="H80" s="51">
        <v>1.1000000000000001</v>
      </c>
      <c r="I80" s="6" t="s">
        <v>277</v>
      </c>
    </row>
    <row r="81" spans="1:9" ht="15.75" thickBot="1" x14ac:dyDescent="0.3">
      <c r="A81" s="2" t="s">
        <v>278</v>
      </c>
      <c r="B81" s="3"/>
      <c r="C81" s="52"/>
      <c r="D81" s="51"/>
      <c r="E81" s="51"/>
      <c r="F81" s="1"/>
      <c r="G81" s="51"/>
      <c r="H81" s="51"/>
      <c r="I81" s="6"/>
    </row>
    <row r="82" spans="1:9" ht="15.75" thickBot="1" x14ac:dyDescent="0.3">
      <c r="A82" s="46" t="s">
        <v>30</v>
      </c>
      <c r="B82" s="47"/>
      <c r="C82" s="48">
        <f>SUM(C80:C80)</f>
        <v>125</v>
      </c>
      <c r="D82" s="36">
        <f>SUM(D80)</f>
        <v>0.01</v>
      </c>
      <c r="E82" s="36">
        <f>SUM(E80)</f>
        <v>0</v>
      </c>
      <c r="F82" s="36">
        <f>SUM(F80)</f>
        <v>27.5</v>
      </c>
      <c r="G82" s="36">
        <f>SUM(G80)</f>
        <v>110.04</v>
      </c>
      <c r="H82" s="36">
        <f>SUM(H80)</f>
        <v>1.1000000000000001</v>
      </c>
      <c r="I82" s="37"/>
    </row>
    <row r="83" spans="1:9" x14ac:dyDescent="0.25">
      <c r="A83" s="49"/>
      <c r="B83" s="50" t="s">
        <v>35</v>
      </c>
      <c r="C83" s="53"/>
      <c r="D83" s="54"/>
      <c r="E83" s="54"/>
      <c r="F83" s="20"/>
      <c r="G83" s="54"/>
      <c r="H83" s="71"/>
      <c r="I83" s="23"/>
    </row>
    <row r="84" spans="1:9" x14ac:dyDescent="0.25">
      <c r="A84" s="2" t="s">
        <v>105</v>
      </c>
      <c r="B84" s="3"/>
      <c r="C84" s="4">
        <v>40</v>
      </c>
      <c r="D84" s="1">
        <v>0.7</v>
      </c>
      <c r="E84" s="5">
        <v>1.8</v>
      </c>
      <c r="F84" s="1">
        <v>3.8</v>
      </c>
      <c r="G84" s="5">
        <v>34.200000000000003</v>
      </c>
      <c r="H84" s="1">
        <v>7.6</v>
      </c>
      <c r="I84" s="6" t="s">
        <v>106</v>
      </c>
    </row>
    <row r="85" spans="1:9" ht="33" x14ac:dyDescent="0.25">
      <c r="A85" s="2" t="s">
        <v>279</v>
      </c>
      <c r="B85" s="3"/>
      <c r="C85" s="4" t="s">
        <v>280</v>
      </c>
      <c r="D85" s="1">
        <v>4</v>
      </c>
      <c r="E85" s="5">
        <v>4.45</v>
      </c>
      <c r="F85" s="1">
        <v>11.7</v>
      </c>
      <c r="G85" s="51">
        <v>103</v>
      </c>
      <c r="H85" s="51">
        <v>4</v>
      </c>
      <c r="I85" s="6" t="s">
        <v>109</v>
      </c>
    </row>
    <row r="86" spans="1:9" x14ac:dyDescent="0.25">
      <c r="A86" s="2" t="s">
        <v>110</v>
      </c>
      <c r="B86" s="3"/>
      <c r="C86" s="4" t="s">
        <v>281</v>
      </c>
      <c r="D86" s="51">
        <v>5</v>
      </c>
      <c r="E86" s="5">
        <v>3</v>
      </c>
      <c r="F86" s="1">
        <v>5</v>
      </c>
      <c r="G86" s="51">
        <v>67</v>
      </c>
      <c r="H86" s="5"/>
      <c r="I86" s="6" t="s">
        <v>111</v>
      </c>
    </row>
    <row r="87" spans="1:9" ht="22.5" x14ac:dyDescent="0.25">
      <c r="A87" s="2" t="s">
        <v>112</v>
      </c>
      <c r="B87" s="3"/>
      <c r="C87" s="4">
        <v>120</v>
      </c>
      <c r="D87" s="1">
        <v>2.4</v>
      </c>
      <c r="E87" s="5">
        <v>3.6</v>
      </c>
      <c r="F87" s="1">
        <v>16.8</v>
      </c>
      <c r="G87" s="51">
        <v>109.2</v>
      </c>
      <c r="H87" s="5">
        <v>8.34</v>
      </c>
      <c r="I87" s="6" t="s">
        <v>113</v>
      </c>
    </row>
    <row r="88" spans="1:9" x14ac:dyDescent="0.25">
      <c r="A88" s="2" t="s">
        <v>114</v>
      </c>
      <c r="B88" s="3"/>
      <c r="C88" s="4">
        <v>150</v>
      </c>
      <c r="D88" s="5">
        <v>0.6</v>
      </c>
      <c r="E88" s="1">
        <v>0</v>
      </c>
      <c r="F88" s="5">
        <v>18</v>
      </c>
      <c r="G88" s="1">
        <v>74.5</v>
      </c>
      <c r="H88" s="51">
        <v>0.11</v>
      </c>
      <c r="I88" s="80" t="s">
        <v>115</v>
      </c>
    </row>
    <row r="89" spans="1:9" ht="15.75" thickBot="1" x14ac:dyDescent="0.3">
      <c r="A89" s="2" t="s">
        <v>49</v>
      </c>
      <c r="B89" s="3"/>
      <c r="C89" s="4">
        <v>30</v>
      </c>
      <c r="D89" s="4">
        <v>1.5</v>
      </c>
      <c r="E89" s="55">
        <v>0.3</v>
      </c>
      <c r="F89" s="4">
        <v>14.3</v>
      </c>
      <c r="G89" s="55">
        <v>66</v>
      </c>
      <c r="H89" s="56"/>
      <c r="I89" s="6"/>
    </row>
    <row r="90" spans="1:9" ht="15.75" thickBot="1" x14ac:dyDescent="0.3">
      <c r="A90" s="46" t="s">
        <v>30</v>
      </c>
      <c r="B90" s="47"/>
      <c r="C90" s="48">
        <v>552</v>
      </c>
      <c r="D90" s="35">
        <f>SUM(D83:D89)</f>
        <v>14.2</v>
      </c>
      <c r="E90" s="35">
        <f>SUM(E83:E89)</f>
        <v>13.15</v>
      </c>
      <c r="F90" s="35">
        <f>SUM(F83:F89)</f>
        <v>69.599999999999994</v>
      </c>
      <c r="G90" s="35">
        <f>SUM(G83:G89)</f>
        <v>453.9</v>
      </c>
      <c r="H90" s="35">
        <f>SUM(H83:H89)</f>
        <v>20.049999999999997</v>
      </c>
      <c r="I90" s="37"/>
    </row>
    <row r="91" spans="1:9" x14ac:dyDescent="0.25">
      <c r="A91" s="49"/>
      <c r="B91" s="50" t="s">
        <v>50</v>
      </c>
      <c r="C91" s="53"/>
      <c r="D91" s="54"/>
      <c r="E91" s="20"/>
      <c r="F91" s="54"/>
      <c r="G91" s="20"/>
      <c r="H91" s="71"/>
      <c r="I91" s="23"/>
    </row>
    <row r="92" spans="1:9" x14ac:dyDescent="0.25">
      <c r="A92" s="2" t="s">
        <v>116</v>
      </c>
      <c r="B92" s="3"/>
      <c r="C92" s="42">
        <v>110</v>
      </c>
      <c r="D92" s="44">
        <v>3.12</v>
      </c>
      <c r="E92" s="44">
        <v>2.75</v>
      </c>
      <c r="F92" s="44">
        <v>2.5</v>
      </c>
      <c r="G92" s="44">
        <v>47.2</v>
      </c>
      <c r="H92" s="44">
        <v>0.55000000000000004</v>
      </c>
      <c r="I92" s="6" t="s">
        <v>117</v>
      </c>
    </row>
    <row r="93" spans="1:9" ht="22.5" x14ac:dyDescent="0.25">
      <c r="A93" s="40" t="s">
        <v>118</v>
      </c>
      <c r="B93" s="41"/>
      <c r="C93" s="42">
        <v>75</v>
      </c>
      <c r="D93" s="43">
        <v>2.2000000000000002</v>
      </c>
      <c r="E93" s="45">
        <v>4.0999999999999996</v>
      </c>
      <c r="F93" s="45">
        <v>24</v>
      </c>
      <c r="G93" s="45">
        <v>146.19999999999999</v>
      </c>
      <c r="H93" s="44">
        <v>0.02</v>
      </c>
      <c r="I93" s="82" t="s">
        <v>119</v>
      </c>
    </row>
    <row r="94" spans="1:9" x14ac:dyDescent="0.25">
      <c r="A94" s="2" t="s">
        <v>120</v>
      </c>
      <c r="B94" s="3"/>
      <c r="C94" s="4">
        <v>120</v>
      </c>
      <c r="D94" s="51">
        <v>12</v>
      </c>
      <c r="E94" s="5">
        <v>15</v>
      </c>
      <c r="F94" s="5">
        <v>2</v>
      </c>
      <c r="G94" s="51">
        <v>200</v>
      </c>
      <c r="H94" s="5">
        <v>0.24</v>
      </c>
      <c r="I94" s="6" t="s">
        <v>121</v>
      </c>
    </row>
    <row r="95" spans="1:9" x14ac:dyDescent="0.25">
      <c r="A95" s="2" t="s">
        <v>122</v>
      </c>
      <c r="B95" s="3"/>
      <c r="C95" s="4" t="s">
        <v>267</v>
      </c>
      <c r="D95" s="56">
        <v>0.3</v>
      </c>
      <c r="E95" s="4">
        <v>0.13</v>
      </c>
      <c r="F95" s="55">
        <v>9.4</v>
      </c>
      <c r="G95" s="56">
        <v>39.9</v>
      </c>
      <c r="H95" s="4">
        <v>40.700000000000003</v>
      </c>
      <c r="I95" s="6" t="s">
        <v>123</v>
      </c>
    </row>
    <row r="96" spans="1:9" ht="15.75" thickBot="1" x14ac:dyDescent="0.3">
      <c r="A96" s="2" t="s">
        <v>62</v>
      </c>
      <c r="B96" s="3"/>
      <c r="C96" s="52">
        <v>20</v>
      </c>
      <c r="D96" s="77">
        <v>1.6</v>
      </c>
      <c r="E96" s="78">
        <v>0.2</v>
      </c>
      <c r="F96" s="115">
        <v>9.8000000000000007</v>
      </c>
      <c r="G96" s="116">
        <v>47</v>
      </c>
      <c r="H96" s="4">
        <v>0</v>
      </c>
      <c r="I96" s="6"/>
    </row>
    <row r="97" spans="1:9" ht="15.75" thickBot="1" x14ac:dyDescent="0.3">
      <c r="A97" s="62" t="s">
        <v>30</v>
      </c>
      <c r="B97" s="63"/>
      <c r="C97" s="64">
        <v>427.5</v>
      </c>
      <c r="D97" s="83">
        <f>SUM(D91:D96)</f>
        <v>19.220000000000002</v>
      </c>
      <c r="E97" s="83">
        <f>SUM(E91:E96)</f>
        <v>22.18</v>
      </c>
      <c r="F97" s="83">
        <f>SUM(F91:F96)</f>
        <v>47.7</v>
      </c>
      <c r="G97" s="83">
        <f>SUM(G91:G96)</f>
        <v>480.29999999999995</v>
      </c>
      <c r="H97" s="83">
        <f>SUM(H91:H96)</f>
        <v>41.510000000000005</v>
      </c>
      <c r="I97" s="37"/>
    </row>
    <row r="98" spans="1:9" ht="15.75" thickBot="1" x14ac:dyDescent="0.3">
      <c r="A98" s="46" t="s">
        <v>63</v>
      </c>
      <c r="B98" s="47"/>
      <c r="C98" s="48">
        <f t="shared" ref="C98:H98" si="2">C78+C82+C90+C97</f>
        <v>1454.5</v>
      </c>
      <c r="D98" s="35">
        <f t="shared" si="2"/>
        <v>41.19</v>
      </c>
      <c r="E98" s="35">
        <f t="shared" si="2"/>
        <v>46.980000000000004</v>
      </c>
      <c r="F98" s="35">
        <f t="shared" si="2"/>
        <v>190.7</v>
      </c>
      <c r="G98" s="35">
        <f t="shared" si="2"/>
        <v>1363.54</v>
      </c>
      <c r="H98" s="35">
        <f t="shared" si="2"/>
        <v>64.069999999999993</v>
      </c>
      <c r="I98" s="23"/>
    </row>
    <row r="99" spans="1:9" x14ac:dyDescent="0.25">
      <c r="A99" s="3"/>
      <c r="B99" s="3"/>
      <c r="C99" s="117"/>
      <c r="D99" s="1"/>
      <c r="E99" s="1"/>
      <c r="F99" s="1"/>
      <c r="G99" s="1"/>
      <c r="H99" s="1"/>
      <c r="I99" s="50"/>
    </row>
    <row r="100" spans="1:9" ht="15.75" thickBot="1" x14ac:dyDescent="0.3">
      <c r="A100" s="11" t="s">
        <v>124</v>
      </c>
      <c r="C100" s="58"/>
      <c r="I100" s="58"/>
    </row>
    <row r="101" spans="1:9" ht="22.5" x14ac:dyDescent="0.25">
      <c r="A101" s="134" t="s">
        <v>7</v>
      </c>
      <c r="B101" s="135"/>
      <c r="C101" s="136" t="s">
        <v>8</v>
      </c>
      <c r="D101" s="139" t="s">
        <v>9</v>
      </c>
      <c r="E101" s="140"/>
      <c r="F101" s="141"/>
      <c r="G101" s="19" t="s">
        <v>10</v>
      </c>
      <c r="H101" s="22" t="s">
        <v>11</v>
      </c>
      <c r="I101" s="23" t="s">
        <v>12</v>
      </c>
    </row>
    <row r="102" spans="1:9" ht="15.75" thickBot="1" x14ac:dyDescent="0.3">
      <c r="A102" s="142" t="s">
        <v>13</v>
      </c>
      <c r="B102" s="143"/>
      <c r="C102" s="137"/>
      <c r="D102" s="27"/>
      <c r="E102" s="28"/>
      <c r="F102" s="29"/>
      <c r="G102" s="30" t="s">
        <v>14</v>
      </c>
      <c r="H102" s="31"/>
      <c r="I102" s="6"/>
    </row>
    <row r="103" spans="1:9" ht="15.75" thickBot="1" x14ac:dyDescent="0.3">
      <c r="A103" s="144"/>
      <c r="B103" s="145"/>
      <c r="C103" s="138"/>
      <c r="D103" s="35" t="s">
        <v>15</v>
      </c>
      <c r="E103" s="35" t="s">
        <v>16</v>
      </c>
      <c r="F103" s="36" t="s">
        <v>17</v>
      </c>
      <c r="G103" s="36" t="s">
        <v>18</v>
      </c>
      <c r="H103" s="35" t="s">
        <v>19</v>
      </c>
      <c r="I103" s="37"/>
    </row>
    <row r="104" spans="1:9" x14ac:dyDescent="0.25">
      <c r="A104" s="2"/>
      <c r="B104" s="50" t="s">
        <v>20</v>
      </c>
      <c r="C104" s="113"/>
      <c r="D104" s="72"/>
      <c r="E104" s="69"/>
      <c r="F104" s="72"/>
      <c r="G104" s="119"/>
      <c r="H104" s="71"/>
      <c r="I104" s="6"/>
    </row>
    <row r="105" spans="1:9" x14ac:dyDescent="0.25">
      <c r="A105" s="2" t="s">
        <v>125</v>
      </c>
      <c r="B105" s="3"/>
      <c r="C105" s="52">
        <v>150</v>
      </c>
      <c r="D105" s="5">
        <v>2.6</v>
      </c>
      <c r="E105" s="5">
        <v>3.6</v>
      </c>
      <c r="F105" s="5">
        <v>12.5</v>
      </c>
      <c r="G105" s="5">
        <v>94</v>
      </c>
      <c r="H105" s="51">
        <v>0.4</v>
      </c>
      <c r="I105" s="6" t="s">
        <v>126</v>
      </c>
    </row>
    <row r="106" spans="1:9" x14ac:dyDescent="0.25">
      <c r="A106" s="2" t="s">
        <v>127</v>
      </c>
      <c r="B106" s="3"/>
      <c r="C106" s="52" t="s">
        <v>282</v>
      </c>
      <c r="D106" s="56">
        <v>1</v>
      </c>
      <c r="E106" s="4">
        <v>1.2</v>
      </c>
      <c r="F106" s="4">
        <v>10</v>
      </c>
      <c r="G106" s="4">
        <v>55</v>
      </c>
      <c r="H106" s="56">
        <v>0.16</v>
      </c>
      <c r="I106" s="6" t="s">
        <v>283</v>
      </c>
    </row>
    <row r="107" spans="1:9" ht="15.75" thickBot="1" x14ac:dyDescent="0.3">
      <c r="A107" s="2" t="s">
        <v>269</v>
      </c>
      <c r="B107" s="3"/>
      <c r="C107" s="7" t="s">
        <v>270</v>
      </c>
      <c r="D107" s="51">
        <v>3.5</v>
      </c>
      <c r="E107" s="5">
        <v>5.95</v>
      </c>
      <c r="F107" s="1">
        <v>12.9</v>
      </c>
      <c r="G107" s="51">
        <v>119.6</v>
      </c>
      <c r="H107" s="51">
        <v>0.04</v>
      </c>
      <c r="I107" s="6" t="s">
        <v>271</v>
      </c>
    </row>
    <row r="108" spans="1:9" ht="15.75" thickBot="1" x14ac:dyDescent="0.3">
      <c r="A108" s="46" t="s">
        <v>30</v>
      </c>
      <c r="B108" s="47"/>
      <c r="C108" s="48">
        <v>357</v>
      </c>
      <c r="D108" s="35">
        <f>SUM(D104:D107)</f>
        <v>7.1</v>
      </c>
      <c r="E108" s="35">
        <f>SUM(E104:E107)</f>
        <v>10.75</v>
      </c>
      <c r="F108" s="35">
        <f>SUM(F104:F107)</f>
        <v>35.4</v>
      </c>
      <c r="G108" s="35">
        <f>SUM(G104:G107)</f>
        <v>268.60000000000002</v>
      </c>
      <c r="H108" s="35">
        <f>SUM(H104:H107)</f>
        <v>0.60000000000000009</v>
      </c>
      <c r="I108" s="37"/>
    </row>
    <row r="109" spans="1:9" x14ac:dyDescent="0.25">
      <c r="A109" s="2"/>
      <c r="B109" s="3" t="s">
        <v>31</v>
      </c>
      <c r="C109" s="7"/>
      <c r="D109" s="5"/>
      <c r="E109" s="1"/>
      <c r="F109" s="5"/>
      <c r="G109" s="1"/>
      <c r="H109" s="51"/>
      <c r="I109" s="6"/>
    </row>
    <row r="110" spans="1:9" x14ac:dyDescent="0.25">
      <c r="A110" s="2" t="s">
        <v>72</v>
      </c>
      <c r="B110" s="3"/>
      <c r="C110" s="52">
        <v>100</v>
      </c>
      <c r="D110" s="51">
        <v>0.6</v>
      </c>
      <c r="E110" s="5">
        <v>0.43</v>
      </c>
      <c r="F110" s="1">
        <v>14</v>
      </c>
      <c r="G110" s="5">
        <v>62.3</v>
      </c>
      <c r="H110" s="51">
        <v>7</v>
      </c>
      <c r="I110" s="6" t="s">
        <v>73</v>
      </c>
    </row>
    <row r="111" spans="1:9" ht="15.75" thickBot="1" x14ac:dyDescent="0.3">
      <c r="A111" s="2" t="s">
        <v>130</v>
      </c>
      <c r="B111" s="3"/>
      <c r="C111" s="52"/>
      <c r="D111" s="51"/>
      <c r="E111" s="5"/>
      <c r="F111" s="1"/>
      <c r="G111" s="5"/>
      <c r="H111" s="51"/>
      <c r="I111" s="6"/>
    </row>
    <row r="112" spans="1:9" ht="15.75" thickBot="1" x14ac:dyDescent="0.3">
      <c r="A112" s="46" t="s">
        <v>30</v>
      </c>
      <c r="B112" s="47"/>
      <c r="C112" s="114">
        <v>100</v>
      </c>
      <c r="D112" s="35">
        <f>SUM(D110)</f>
        <v>0.6</v>
      </c>
      <c r="E112" s="35">
        <f>SUM(E110)</f>
        <v>0.43</v>
      </c>
      <c r="F112" s="35">
        <f>SUM(F110)</f>
        <v>14</v>
      </c>
      <c r="G112" s="35">
        <f>SUM(G110)</f>
        <v>62.3</v>
      </c>
      <c r="H112" s="35">
        <f>SUM(H110)</f>
        <v>7</v>
      </c>
      <c r="I112" s="37"/>
    </row>
    <row r="113" spans="1:9" x14ac:dyDescent="0.25">
      <c r="A113" s="49"/>
      <c r="B113" s="50" t="s">
        <v>35</v>
      </c>
      <c r="C113" s="113"/>
      <c r="D113" s="54"/>
      <c r="E113" s="20"/>
      <c r="F113" s="54"/>
      <c r="G113" s="54"/>
      <c r="H113" s="20"/>
      <c r="I113" s="23"/>
    </row>
    <row r="114" spans="1:9" x14ac:dyDescent="0.25">
      <c r="A114" s="2" t="s">
        <v>131</v>
      </c>
      <c r="B114" s="3"/>
      <c r="C114" s="4">
        <v>30</v>
      </c>
      <c r="D114" s="1">
        <v>0.24</v>
      </c>
      <c r="E114" s="5">
        <v>0.03</v>
      </c>
      <c r="F114" s="1">
        <v>0.51</v>
      </c>
      <c r="G114" s="51">
        <v>3.2</v>
      </c>
      <c r="H114" s="5">
        <v>1.5</v>
      </c>
      <c r="I114" s="5" t="s">
        <v>132</v>
      </c>
    </row>
    <row r="115" spans="1:9" ht="31.5" x14ac:dyDescent="0.25">
      <c r="A115" s="86" t="s">
        <v>284</v>
      </c>
      <c r="B115" s="87"/>
      <c r="C115" s="7" t="s">
        <v>255</v>
      </c>
      <c r="D115" s="5">
        <v>1.1000000000000001</v>
      </c>
      <c r="E115" s="1">
        <v>3.3</v>
      </c>
      <c r="F115" s="5">
        <v>5</v>
      </c>
      <c r="G115" s="5">
        <v>54</v>
      </c>
      <c r="H115" s="1">
        <v>7</v>
      </c>
      <c r="I115" s="6" t="s">
        <v>134</v>
      </c>
    </row>
    <row r="116" spans="1:9" ht="22.5" x14ac:dyDescent="0.25">
      <c r="A116" s="2" t="s">
        <v>135</v>
      </c>
      <c r="B116" s="3"/>
      <c r="C116" s="4">
        <v>180</v>
      </c>
      <c r="D116" s="4">
        <v>8</v>
      </c>
      <c r="E116" s="55">
        <v>12</v>
      </c>
      <c r="F116" s="4">
        <v>28.6</v>
      </c>
      <c r="G116" s="55">
        <v>254.4</v>
      </c>
      <c r="H116" s="56">
        <v>2.8</v>
      </c>
      <c r="I116" s="6" t="s">
        <v>136</v>
      </c>
    </row>
    <row r="117" spans="1:9" x14ac:dyDescent="0.25">
      <c r="A117" s="2" t="s">
        <v>137</v>
      </c>
      <c r="B117" s="3"/>
      <c r="C117" s="4">
        <v>150</v>
      </c>
      <c r="D117" s="1">
        <v>0.22</v>
      </c>
      <c r="E117" s="5">
        <v>0.08</v>
      </c>
      <c r="F117" s="1">
        <v>12.5</v>
      </c>
      <c r="G117" s="51">
        <v>51.6</v>
      </c>
      <c r="H117" s="5">
        <v>0.25</v>
      </c>
      <c r="I117" s="6" t="s">
        <v>138</v>
      </c>
    </row>
    <row r="118" spans="1:9" ht="15.75" thickBot="1" x14ac:dyDescent="0.3">
      <c r="A118" s="2" t="s">
        <v>49</v>
      </c>
      <c r="B118" s="3"/>
      <c r="C118" s="4">
        <v>30</v>
      </c>
      <c r="D118" s="4">
        <v>1.5</v>
      </c>
      <c r="E118" s="55">
        <v>0.3</v>
      </c>
      <c r="F118" s="4">
        <v>14.3</v>
      </c>
      <c r="G118" s="55">
        <v>66</v>
      </c>
      <c r="H118" s="56"/>
      <c r="I118" s="6"/>
    </row>
    <row r="119" spans="1:9" ht="15.75" thickBot="1" x14ac:dyDescent="0.3">
      <c r="A119" s="46" t="s">
        <v>30</v>
      </c>
      <c r="B119" s="47"/>
      <c r="C119" s="48">
        <v>545</v>
      </c>
      <c r="D119" s="36">
        <f>SUM(D113:D118)</f>
        <v>11.06</v>
      </c>
      <c r="E119" s="36">
        <f>SUM(E113:E118)</f>
        <v>15.71</v>
      </c>
      <c r="F119" s="36">
        <f>SUM(F113:F118)</f>
        <v>60.91</v>
      </c>
      <c r="G119" s="36">
        <f>SUM(G113:G118)</f>
        <v>429.20000000000005</v>
      </c>
      <c r="H119" s="36">
        <f>SUM(H113:H118)</f>
        <v>11.55</v>
      </c>
      <c r="I119" s="37"/>
    </row>
    <row r="120" spans="1:9" x14ac:dyDescent="0.25">
      <c r="A120" s="49"/>
      <c r="B120" s="50" t="s">
        <v>50</v>
      </c>
      <c r="C120" s="118"/>
      <c r="D120" s="54"/>
      <c r="E120" s="20"/>
      <c r="F120" s="54"/>
      <c r="G120" s="21"/>
      <c r="H120" s="71"/>
      <c r="I120" s="23"/>
    </row>
    <row r="121" spans="1:9" ht="15.75" thickBot="1" x14ac:dyDescent="0.3">
      <c r="A121" s="2" t="s">
        <v>139</v>
      </c>
      <c r="B121" s="3"/>
      <c r="C121" s="4">
        <v>110</v>
      </c>
      <c r="D121" s="59">
        <v>3.1</v>
      </c>
      <c r="E121" s="4">
        <v>2.75</v>
      </c>
      <c r="F121" s="55">
        <v>4.4000000000000004</v>
      </c>
      <c r="G121" s="4">
        <v>54.8</v>
      </c>
      <c r="H121" s="81">
        <v>0.9</v>
      </c>
      <c r="I121" s="6" t="s">
        <v>117</v>
      </c>
    </row>
    <row r="122" spans="1:9" x14ac:dyDescent="0.25">
      <c r="A122" s="2" t="s">
        <v>87</v>
      </c>
      <c r="B122" s="3"/>
      <c r="C122" s="4">
        <v>10</v>
      </c>
      <c r="D122" s="5">
        <v>0.25</v>
      </c>
      <c r="E122" s="1">
        <v>8</v>
      </c>
      <c r="F122" s="5">
        <v>30</v>
      </c>
      <c r="G122" s="1">
        <v>193</v>
      </c>
      <c r="H122" s="5"/>
      <c r="I122" s="6"/>
    </row>
    <row r="123" spans="1:9" x14ac:dyDescent="0.25">
      <c r="A123" s="2" t="s">
        <v>163</v>
      </c>
      <c r="B123" s="3"/>
      <c r="C123" s="4"/>
      <c r="D123" s="1"/>
      <c r="E123" s="1"/>
      <c r="F123" s="1"/>
      <c r="G123" s="1"/>
      <c r="H123" s="61"/>
      <c r="I123" s="6"/>
    </row>
    <row r="124" spans="1:9" x14ac:dyDescent="0.25">
      <c r="A124" s="2" t="s">
        <v>141</v>
      </c>
      <c r="B124" s="3"/>
      <c r="C124" s="4">
        <v>30</v>
      </c>
      <c r="D124" s="1">
        <v>0.2</v>
      </c>
      <c r="E124" s="51">
        <v>1</v>
      </c>
      <c r="F124" s="5">
        <v>2.5</v>
      </c>
      <c r="G124" s="51">
        <v>19.8</v>
      </c>
      <c r="H124" s="5">
        <v>0.6</v>
      </c>
      <c r="I124" s="6" t="s">
        <v>142</v>
      </c>
    </row>
    <row r="125" spans="1:9" ht="22.5" x14ac:dyDescent="0.25">
      <c r="A125" s="40" t="s">
        <v>143</v>
      </c>
      <c r="B125" s="41"/>
      <c r="C125" s="73" t="s">
        <v>285</v>
      </c>
      <c r="D125" s="45">
        <v>18</v>
      </c>
      <c r="E125" s="44">
        <v>6.4</v>
      </c>
      <c r="F125" s="45">
        <v>21.6</v>
      </c>
      <c r="G125" s="44">
        <v>216</v>
      </c>
      <c r="H125" s="45"/>
      <c r="I125" s="6" t="s">
        <v>145</v>
      </c>
    </row>
    <row r="126" spans="1:9" x14ac:dyDescent="0.25">
      <c r="A126" s="2" t="s">
        <v>146</v>
      </c>
      <c r="B126" s="3"/>
      <c r="C126" s="4">
        <v>100</v>
      </c>
      <c r="D126" s="56">
        <v>0.05</v>
      </c>
      <c r="E126" s="4">
        <v>0.01</v>
      </c>
      <c r="F126" s="55">
        <v>6.5</v>
      </c>
      <c r="G126" s="56">
        <v>26</v>
      </c>
      <c r="H126" s="4"/>
      <c r="I126" s="6" t="s">
        <v>147</v>
      </c>
    </row>
    <row r="127" spans="1:9" ht="15.75" thickBot="1" x14ac:dyDescent="0.3">
      <c r="A127" s="2" t="s">
        <v>62</v>
      </c>
      <c r="B127" s="3"/>
      <c r="C127" s="52">
        <v>20</v>
      </c>
      <c r="D127" s="77">
        <v>1.6</v>
      </c>
      <c r="E127" s="78">
        <v>0.2</v>
      </c>
      <c r="F127" s="115">
        <v>9.8000000000000007</v>
      </c>
      <c r="G127" s="116">
        <v>47</v>
      </c>
      <c r="H127" s="4">
        <v>0</v>
      </c>
      <c r="I127" s="6"/>
    </row>
    <row r="128" spans="1:9" ht="15.75" thickBot="1" x14ac:dyDescent="0.3">
      <c r="A128" s="46" t="s">
        <v>30</v>
      </c>
      <c r="B128" s="47"/>
      <c r="C128" s="48">
        <v>400</v>
      </c>
      <c r="D128" s="36">
        <f>SUM(D120:D127)</f>
        <v>23.200000000000003</v>
      </c>
      <c r="E128" s="36">
        <f>SUM(E120:E127)</f>
        <v>18.36</v>
      </c>
      <c r="F128" s="36">
        <f>SUM(F120:F127)</f>
        <v>74.8</v>
      </c>
      <c r="G128" s="36">
        <f>SUM(G120:G127)</f>
        <v>556.6</v>
      </c>
      <c r="H128" s="36">
        <f>SUM(H120:H127)</f>
        <v>1.5</v>
      </c>
      <c r="I128" s="37"/>
    </row>
    <row r="129" spans="1:9" ht="15.75" thickBot="1" x14ac:dyDescent="0.3">
      <c r="A129" s="99" t="s">
        <v>63</v>
      </c>
      <c r="B129" s="58"/>
      <c r="C129" s="59">
        <f t="shared" ref="C129:H129" si="3">C108+C112+C119+C128</f>
        <v>1402</v>
      </c>
      <c r="D129" s="100">
        <f t="shared" si="3"/>
        <v>41.96</v>
      </c>
      <c r="E129" s="100">
        <f t="shared" si="3"/>
        <v>45.25</v>
      </c>
      <c r="F129" s="100">
        <f t="shared" si="3"/>
        <v>185.11</v>
      </c>
      <c r="G129" s="100">
        <f t="shared" si="3"/>
        <v>1316.7000000000003</v>
      </c>
      <c r="H129" s="100">
        <f t="shared" si="3"/>
        <v>20.65</v>
      </c>
      <c r="I129" s="6"/>
    </row>
    <row r="130" spans="1:9" x14ac:dyDescent="0.25">
      <c r="A130" s="3"/>
      <c r="B130" s="3"/>
      <c r="C130" s="120"/>
      <c r="D130" s="1"/>
      <c r="E130" s="1"/>
      <c r="F130" s="1"/>
      <c r="G130" s="1"/>
      <c r="H130" s="1"/>
      <c r="I130" s="50"/>
    </row>
    <row r="131" spans="1:9" ht="15.75" thickBot="1" x14ac:dyDescent="0.3">
      <c r="A131" s="11" t="s">
        <v>148</v>
      </c>
      <c r="C131" s="58"/>
      <c r="I131" s="58"/>
    </row>
    <row r="132" spans="1:9" ht="22.5" x14ac:dyDescent="0.25">
      <c r="A132" s="134" t="s">
        <v>7</v>
      </c>
      <c r="B132" s="135"/>
      <c r="C132" s="136" t="s">
        <v>8</v>
      </c>
      <c r="D132" s="139" t="s">
        <v>9</v>
      </c>
      <c r="E132" s="140"/>
      <c r="F132" s="141"/>
      <c r="G132" s="19" t="s">
        <v>10</v>
      </c>
      <c r="H132" s="22" t="s">
        <v>11</v>
      </c>
      <c r="I132" s="23" t="s">
        <v>12</v>
      </c>
    </row>
    <row r="133" spans="1:9" ht="15.75" thickBot="1" x14ac:dyDescent="0.3">
      <c r="A133" s="142" t="s">
        <v>13</v>
      </c>
      <c r="B133" s="143"/>
      <c r="C133" s="137"/>
      <c r="D133" s="27"/>
      <c r="E133" s="28"/>
      <c r="F133" s="29"/>
      <c r="G133" s="30" t="s">
        <v>14</v>
      </c>
      <c r="H133" s="31"/>
      <c r="I133" s="6"/>
    </row>
    <row r="134" spans="1:9" ht="15.75" thickBot="1" x14ac:dyDescent="0.3">
      <c r="A134" s="144"/>
      <c r="B134" s="145"/>
      <c r="C134" s="138"/>
      <c r="D134" s="35" t="s">
        <v>15</v>
      </c>
      <c r="E134" s="35" t="s">
        <v>16</v>
      </c>
      <c r="F134" s="36" t="s">
        <v>17</v>
      </c>
      <c r="G134" s="36" t="s">
        <v>18</v>
      </c>
      <c r="H134" s="35" t="s">
        <v>19</v>
      </c>
      <c r="I134" s="37"/>
    </row>
    <row r="135" spans="1:9" x14ac:dyDescent="0.25">
      <c r="A135" s="49"/>
      <c r="B135" s="50" t="s">
        <v>20</v>
      </c>
      <c r="C135" s="113"/>
      <c r="D135" s="71"/>
      <c r="E135" s="71"/>
      <c r="F135" s="72"/>
      <c r="G135" s="72"/>
      <c r="H135" s="69"/>
      <c r="I135" s="23"/>
    </row>
    <row r="136" spans="1:9" ht="22.5" x14ac:dyDescent="0.25">
      <c r="A136" s="2" t="s">
        <v>149</v>
      </c>
      <c r="B136" s="3"/>
      <c r="C136" s="52" t="s">
        <v>255</v>
      </c>
      <c r="D136" s="56">
        <v>4.4000000000000004</v>
      </c>
      <c r="E136" s="56">
        <v>4.0999999999999996</v>
      </c>
      <c r="F136" s="4">
        <v>19.399999999999999</v>
      </c>
      <c r="G136" s="4">
        <v>132</v>
      </c>
      <c r="H136" s="56">
        <v>0.16</v>
      </c>
      <c r="I136" s="6" t="s">
        <v>150</v>
      </c>
    </row>
    <row r="137" spans="1:9" x14ac:dyDescent="0.25">
      <c r="A137" s="2" t="s">
        <v>67</v>
      </c>
      <c r="B137" s="3"/>
      <c r="C137" s="4" t="s">
        <v>286</v>
      </c>
      <c r="D137" s="51">
        <v>2</v>
      </c>
      <c r="E137" s="5">
        <v>2.2000000000000002</v>
      </c>
      <c r="F137" s="5">
        <v>11.3</v>
      </c>
      <c r="G137" s="51">
        <v>73.3</v>
      </c>
      <c r="H137" s="51">
        <v>0.32</v>
      </c>
      <c r="I137" s="6" t="s">
        <v>268</v>
      </c>
    </row>
    <row r="138" spans="1:9" ht="23.25" thickBot="1" x14ac:dyDescent="0.3">
      <c r="A138" s="2" t="s">
        <v>27</v>
      </c>
      <c r="B138" s="3"/>
      <c r="C138" s="7" t="s">
        <v>262</v>
      </c>
      <c r="D138" s="56">
        <v>1.9</v>
      </c>
      <c r="E138" s="4">
        <v>4.4000000000000004</v>
      </c>
      <c r="F138" s="55">
        <v>13</v>
      </c>
      <c r="G138" s="4">
        <v>99</v>
      </c>
      <c r="H138" s="55"/>
      <c r="I138" s="6" t="s">
        <v>29</v>
      </c>
    </row>
    <row r="139" spans="1:9" ht="15.75" thickBot="1" x14ac:dyDescent="0.3">
      <c r="A139" s="46" t="s">
        <v>30</v>
      </c>
      <c r="B139" s="47"/>
      <c r="C139" s="114">
        <v>353</v>
      </c>
      <c r="D139" s="35">
        <f>SUM(D135:D138)</f>
        <v>8.3000000000000007</v>
      </c>
      <c r="E139" s="35">
        <f>SUM(E135:E138)</f>
        <v>10.7</v>
      </c>
      <c r="F139" s="35">
        <f>SUM(F135:F138)</f>
        <v>43.7</v>
      </c>
      <c r="G139" s="35">
        <f>SUM(G135:G138)</f>
        <v>304.3</v>
      </c>
      <c r="H139" s="35">
        <f>SUM(H135:H138)</f>
        <v>0.48</v>
      </c>
      <c r="I139" s="37"/>
    </row>
    <row r="140" spans="1:9" x14ac:dyDescent="0.25">
      <c r="A140" s="2"/>
      <c r="B140" s="3" t="s">
        <v>31</v>
      </c>
      <c r="C140" s="7"/>
      <c r="D140" s="5"/>
      <c r="E140" s="1"/>
      <c r="F140" s="5"/>
      <c r="G140" s="5"/>
      <c r="H140" s="1"/>
      <c r="I140" s="6"/>
    </row>
    <row r="141" spans="1:9" x14ac:dyDescent="0.25">
      <c r="A141" s="2" t="s">
        <v>32</v>
      </c>
      <c r="B141" s="3"/>
      <c r="C141" s="52">
        <v>125</v>
      </c>
      <c r="D141" s="51">
        <v>0.3</v>
      </c>
      <c r="E141" s="5">
        <v>0.25</v>
      </c>
      <c r="F141" s="1">
        <v>22</v>
      </c>
      <c r="G141" s="5">
        <v>91.45</v>
      </c>
      <c r="H141" s="51">
        <v>9.25</v>
      </c>
      <c r="I141" s="6" t="s">
        <v>263</v>
      </c>
    </row>
    <row r="142" spans="1:9" ht="15.75" thickBot="1" x14ac:dyDescent="0.3">
      <c r="A142" s="2" t="s">
        <v>151</v>
      </c>
      <c r="B142" s="3"/>
      <c r="C142" s="52"/>
      <c r="D142" s="51"/>
      <c r="E142" s="5"/>
      <c r="F142" s="1"/>
      <c r="G142" s="5"/>
      <c r="H142" s="51"/>
      <c r="I142" s="6"/>
    </row>
    <row r="143" spans="1:9" ht="15.75" thickBot="1" x14ac:dyDescent="0.3">
      <c r="A143" s="46" t="s">
        <v>30</v>
      </c>
      <c r="B143" s="47"/>
      <c r="C143" s="114">
        <v>125</v>
      </c>
      <c r="D143" s="35">
        <f>SUM(D141)</f>
        <v>0.3</v>
      </c>
      <c r="E143" s="35">
        <f>SUM(E141)</f>
        <v>0.25</v>
      </c>
      <c r="F143" s="35">
        <f>SUM(F141)</f>
        <v>22</v>
      </c>
      <c r="G143" s="35">
        <f>SUM(G141)</f>
        <v>91.45</v>
      </c>
      <c r="H143" s="35">
        <f>SUM(H141)</f>
        <v>9.25</v>
      </c>
      <c r="I143" s="37"/>
    </row>
    <row r="144" spans="1:9" x14ac:dyDescent="0.25">
      <c r="A144" s="49"/>
      <c r="B144" s="50" t="s">
        <v>35</v>
      </c>
      <c r="C144" s="118"/>
      <c r="D144" s="20"/>
      <c r="E144" s="54"/>
      <c r="F144" s="20"/>
      <c r="G144" s="54"/>
      <c r="H144" s="69"/>
      <c r="I144" s="23"/>
    </row>
    <row r="145" spans="1:9" x14ac:dyDescent="0.25">
      <c r="A145" s="2" t="s">
        <v>152</v>
      </c>
      <c r="B145" s="3"/>
      <c r="C145" s="4">
        <v>50</v>
      </c>
      <c r="D145" s="1">
        <v>0.5</v>
      </c>
      <c r="E145" s="5">
        <v>2.25</v>
      </c>
      <c r="F145" s="1">
        <v>4.8</v>
      </c>
      <c r="G145" s="51">
        <v>42</v>
      </c>
      <c r="H145" s="5">
        <v>0.8</v>
      </c>
      <c r="I145" s="6" t="s">
        <v>153</v>
      </c>
    </row>
    <row r="146" spans="1:9" ht="22.5" x14ac:dyDescent="0.25">
      <c r="A146" s="2" t="s">
        <v>154</v>
      </c>
      <c r="B146" s="3"/>
      <c r="C146" s="7" t="s">
        <v>287</v>
      </c>
      <c r="D146" s="5">
        <v>6</v>
      </c>
      <c r="E146" s="5">
        <v>3.9</v>
      </c>
      <c r="F146" s="1">
        <v>11.84</v>
      </c>
      <c r="G146" s="5">
        <v>106.46</v>
      </c>
      <c r="H146" s="51">
        <v>4.26</v>
      </c>
      <c r="I146" s="6" t="s">
        <v>156</v>
      </c>
    </row>
    <row r="147" spans="1:9" x14ac:dyDescent="0.25">
      <c r="A147" s="2" t="s">
        <v>157</v>
      </c>
      <c r="B147" s="3"/>
      <c r="C147" s="4">
        <v>60</v>
      </c>
      <c r="D147" s="51">
        <v>9</v>
      </c>
      <c r="E147" s="5">
        <v>7.5</v>
      </c>
      <c r="F147" s="1">
        <v>5</v>
      </c>
      <c r="G147" s="5">
        <v>123.5</v>
      </c>
      <c r="H147" s="1">
        <v>0.3</v>
      </c>
      <c r="I147" s="6" t="s">
        <v>158</v>
      </c>
    </row>
    <row r="148" spans="1:9" x14ac:dyDescent="0.25">
      <c r="A148" s="40" t="s">
        <v>159</v>
      </c>
      <c r="B148" s="41"/>
      <c r="C148" s="108">
        <v>120</v>
      </c>
      <c r="D148" s="42">
        <v>2.4</v>
      </c>
      <c r="E148" s="108">
        <v>3.9</v>
      </c>
      <c r="F148" s="42">
        <v>10.96</v>
      </c>
      <c r="G148" s="109">
        <v>89</v>
      </c>
      <c r="H148" s="42"/>
      <c r="I148" s="42" t="s">
        <v>160</v>
      </c>
    </row>
    <row r="149" spans="1:9" x14ac:dyDescent="0.25">
      <c r="A149" s="2" t="s">
        <v>161</v>
      </c>
      <c r="B149" s="3"/>
      <c r="C149" s="4">
        <v>150</v>
      </c>
      <c r="D149" s="51">
        <v>0.1</v>
      </c>
      <c r="E149" s="5">
        <v>0.1</v>
      </c>
      <c r="F149" s="1">
        <v>10.199999999999999</v>
      </c>
      <c r="G149" s="5">
        <v>42.1</v>
      </c>
      <c r="H149" s="51">
        <v>1.2</v>
      </c>
      <c r="I149" s="6" t="s">
        <v>162</v>
      </c>
    </row>
    <row r="150" spans="1:9" ht="15.75" thickBot="1" x14ac:dyDescent="0.3">
      <c r="A150" s="2" t="s">
        <v>49</v>
      </c>
      <c r="B150" s="3"/>
      <c r="C150" s="4">
        <v>30</v>
      </c>
      <c r="D150" s="4">
        <v>1.5</v>
      </c>
      <c r="E150" s="55">
        <v>0.3</v>
      </c>
      <c r="F150" s="4">
        <v>14.3</v>
      </c>
      <c r="G150" s="55">
        <v>66</v>
      </c>
      <c r="H150" s="56"/>
      <c r="I150" s="6"/>
    </row>
    <row r="151" spans="1:9" ht="15.75" thickBot="1" x14ac:dyDescent="0.3">
      <c r="A151" s="46" t="s">
        <v>30</v>
      </c>
      <c r="B151" s="47"/>
      <c r="C151" s="48">
        <v>580</v>
      </c>
      <c r="D151" s="35">
        <f>SUM(D144:D150)</f>
        <v>19.5</v>
      </c>
      <c r="E151" s="35">
        <f>SUM(E144:E150)</f>
        <v>17.950000000000003</v>
      </c>
      <c r="F151" s="35">
        <f>SUM(F144:F150)</f>
        <v>57.099999999999994</v>
      </c>
      <c r="G151" s="35">
        <f>SUM(G144:G150)</f>
        <v>469.06</v>
      </c>
      <c r="H151" s="35">
        <f>SUM(H144:H150)</f>
        <v>6.56</v>
      </c>
      <c r="I151" s="37"/>
    </row>
    <row r="152" spans="1:9" x14ac:dyDescent="0.25">
      <c r="A152" s="49"/>
      <c r="B152" s="50" t="s">
        <v>50</v>
      </c>
      <c r="C152" s="118"/>
      <c r="D152" s="19"/>
      <c r="E152" s="54"/>
      <c r="F152" s="20"/>
      <c r="G152" s="54"/>
      <c r="H152" s="69"/>
      <c r="I152" s="23"/>
    </row>
    <row r="153" spans="1:9" x14ac:dyDescent="0.25">
      <c r="A153" s="40" t="s">
        <v>89</v>
      </c>
      <c r="B153" s="41"/>
      <c r="C153" s="42">
        <v>110</v>
      </c>
      <c r="D153" s="44">
        <v>3.12</v>
      </c>
      <c r="E153" s="44">
        <v>2.7</v>
      </c>
      <c r="F153" s="44">
        <v>3.7</v>
      </c>
      <c r="G153" s="44">
        <v>51.6</v>
      </c>
      <c r="H153" s="44">
        <v>0.55000000000000004</v>
      </c>
      <c r="I153" s="6" t="s">
        <v>117</v>
      </c>
    </row>
    <row r="154" spans="1:9" x14ac:dyDescent="0.25">
      <c r="A154" s="2" t="s">
        <v>87</v>
      </c>
      <c r="B154" s="3"/>
      <c r="C154" s="4">
        <v>20</v>
      </c>
      <c r="D154" s="5">
        <v>0.2</v>
      </c>
      <c r="E154" s="1">
        <v>1</v>
      </c>
      <c r="F154" s="5">
        <v>25.5</v>
      </c>
      <c r="G154" s="1">
        <v>112.2</v>
      </c>
      <c r="H154" s="51"/>
      <c r="I154" s="6"/>
    </row>
    <row r="155" spans="1:9" x14ac:dyDescent="0.25">
      <c r="A155" s="2" t="s">
        <v>140</v>
      </c>
      <c r="B155" s="3"/>
      <c r="C155" s="4"/>
      <c r="D155" s="5"/>
      <c r="E155" s="1"/>
      <c r="F155" s="1"/>
      <c r="G155" s="1"/>
      <c r="H155" s="1"/>
      <c r="I155" s="6"/>
    </row>
    <row r="156" spans="1:9" x14ac:dyDescent="0.25">
      <c r="A156" s="40" t="s">
        <v>164</v>
      </c>
      <c r="B156" s="41"/>
      <c r="C156" s="108">
        <v>50</v>
      </c>
      <c r="D156" s="110">
        <v>7</v>
      </c>
      <c r="E156" s="111">
        <v>4.7</v>
      </c>
      <c r="F156" s="110">
        <v>13</v>
      </c>
      <c r="G156" s="109">
        <v>122.3</v>
      </c>
      <c r="H156" s="109"/>
      <c r="I156" s="110" t="s">
        <v>165</v>
      </c>
    </row>
    <row r="157" spans="1:9" ht="22.5" x14ac:dyDescent="0.25">
      <c r="A157" s="2" t="s">
        <v>166</v>
      </c>
      <c r="B157" s="3"/>
      <c r="C157" s="4">
        <v>100</v>
      </c>
      <c r="D157" s="56">
        <v>1.6</v>
      </c>
      <c r="E157" s="4">
        <v>5.3</v>
      </c>
      <c r="F157" s="55">
        <v>9</v>
      </c>
      <c r="G157" s="56">
        <v>90.1</v>
      </c>
      <c r="H157" s="4">
        <v>1</v>
      </c>
      <c r="I157" s="6" t="s">
        <v>167</v>
      </c>
    </row>
    <row r="158" spans="1:9" x14ac:dyDescent="0.25">
      <c r="A158" s="2" t="s">
        <v>24</v>
      </c>
      <c r="B158" s="3"/>
      <c r="C158" s="4" t="s">
        <v>267</v>
      </c>
      <c r="D158" s="56">
        <v>0.04</v>
      </c>
      <c r="E158" s="4">
        <v>0.01</v>
      </c>
      <c r="F158" s="55">
        <v>5.4</v>
      </c>
      <c r="G158" s="56">
        <v>22</v>
      </c>
      <c r="H158" s="4"/>
      <c r="I158" s="6" t="s">
        <v>26</v>
      </c>
    </row>
    <row r="159" spans="1:9" ht="15.75" thickBot="1" x14ac:dyDescent="0.3">
      <c r="A159" s="2" t="s">
        <v>62</v>
      </c>
      <c r="B159" s="3"/>
      <c r="C159" s="52">
        <v>20</v>
      </c>
      <c r="D159" s="77">
        <v>1.6</v>
      </c>
      <c r="E159" s="78">
        <v>0.2</v>
      </c>
      <c r="F159" s="115">
        <v>9.8000000000000007</v>
      </c>
      <c r="G159" s="116">
        <v>47</v>
      </c>
      <c r="H159" s="4">
        <v>0</v>
      </c>
      <c r="I159" s="6"/>
    </row>
    <row r="160" spans="1:9" ht="15.75" thickBot="1" x14ac:dyDescent="0.3">
      <c r="A160" s="62" t="s">
        <v>30</v>
      </c>
      <c r="B160" s="63"/>
      <c r="C160" s="121">
        <v>402.5</v>
      </c>
      <c r="D160" s="65">
        <f>SUM(D152:D159)</f>
        <v>13.559999999999999</v>
      </c>
      <c r="E160" s="65">
        <f>SUM(E152:E159)</f>
        <v>13.909999999999998</v>
      </c>
      <c r="F160" s="65">
        <f>SUM(F152:F159)</f>
        <v>66.400000000000006</v>
      </c>
      <c r="G160" s="65">
        <f>SUM(G152:G159)</f>
        <v>445.20000000000005</v>
      </c>
      <c r="H160" s="65">
        <f>SUM(H152:H159)</f>
        <v>1.55</v>
      </c>
      <c r="I160" s="37"/>
    </row>
    <row r="161" spans="1:9" ht="15.75" thickBot="1" x14ac:dyDescent="0.3">
      <c r="A161" s="62" t="s">
        <v>63</v>
      </c>
      <c r="B161" s="63"/>
      <c r="C161" s="64">
        <f t="shared" ref="C161:H161" si="4">C139+C143+C151+C160</f>
        <v>1460.5</v>
      </c>
      <c r="D161" s="83">
        <f t="shared" si="4"/>
        <v>41.66</v>
      </c>
      <c r="E161" s="83">
        <f t="shared" si="4"/>
        <v>42.81</v>
      </c>
      <c r="F161" s="83">
        <f t="shared" si="4"/>
        <v>189.2</v>
      </c>
      <c r="G161" s="83">
        <f t="shared" si="4"/>
        <v>1310.01</v>
      </c>
      <c r="H161" s="83">
        <f t="shared" si="4"/>
        <v>17.84</v>
      </c>
      <c r="I161" s="37"/>
    </row>
    <row r="162" spans="1:9" x14ac:dyDescent="0.25">
      <c r="A162" s="3"/>
      <c r="B162" s="3"/>
      <c r="C162" s="146" t="s">
        <v>288</v>
      </c>
      <c r="D162" s="146"/>
      <c r="E162" s="1"/>
      <c r="F162" s="1"/>
      <c r="G162" s="1"/>
      <c r="H162" s="1"/>
      <c r="I162" s="50"/>
    </row>
    <row r="163" spans="1:9" ht="15.75" thickBot="1" x14ac:dyDescent="0.3">
      <c r="A163" s="11" t="s">
        <v>169</v>
      </c>
      <c r="B163" s="58"/>
      <c r="C163" s="58"/>
      <c r="I163" s="3"/>
    </row>
    <row r="164" spans="1:9" ht="22.5" x14ac:dyDescent="0.25">
      <c r="A164" s="134" t="s">
        <v>7</v>
      </c>
      <c r="B164" s="135"/>
      <c r="C164" s="136" t="s">
        <v>8</v>
      </c>
      <c r="D164" s="139" t="s">
        <v>9</v>
      </c>
      <c r="E164" s="140"/>
      <c r="F164" s="141"/>
      <c r="G164" s="19" t="s">
        <v>10</v>
      </c>
      <c r="H164" s="22" t="s">
        <v>11</v>
      </c>
      <c r="I164" s="23" t="s">
        <v>12</v>
      </c>
    </row>
    <row r="165" spans="1:9" ht="15.75" thickBot="1" x14ac:dyDescent="0.3">
      <c r="A165" s="142" t="s">
        <v>13</v>
      </c>
      <c r="B165" s="143"/>
      <c r="C165" s="137"/>
      <c r="D165" s="27"/>
      <c r="E165" s="28"/>
      <c r="F165" s="29"/>
      <c r="G165" s="30" t="s">
        <v>14</v>
      </c>
      <c r="H165" s="31"/>
      <c r="I165" s="6"/>
    </row>
    <row r="166" spans="1:9" ht="15.75" thickBot="1" x14ac:dyDescent="0.3">
      <c r="A166" s="144"/>
      <c r="B166" s="145"/>
      <c r="C166" s="138"/>
      <c r="D166" s="35" t="s">
        <v>15</v>
      </c>
      <c r="E166" s="35" t="s">
        <v>16</v>
      </c>
      <c r="F166" s="36" t="s">
        <v>17</v>
      </c>
      <c r="G166" s="36" t="s">
        <v>18</v>
      </c>
      <c r="H166" s="35" t="s">
        <v>19</v>
      </c>
      <c r="I166" s="37"/>
    </row>
    <row r="167" spans="1:9" x14ac:dyDescent="0.25">
      <c r="A167" s="2"/>
      <c r="B167" s="3" t="s">
        <v>20</v>
      </c>
      <c r="C167" s="52"/>
      <c r="D167" s="39"/>
      <c r="E167" s="31"/>
      <c r="F167" s="38"/>
      <c r="G167" s="39"/>
      <c r="H167" s="71"/>
      <c r="I167" s="6"/>
    </row>
    <row r="168" spans="1:9" ht="22.5" x14ac:dyDescent="0.25">
      <c r="A168" s="2" t="s">
        <v>260</v>
      </c>
      <c r="B168" s="3"/>
      <c r="C168" s="4" t="s">
        <v>255</v>
      </c>
      <c r="D168" s="51">
        <v>4.5</v>
      </c>
      <c r="E168" s="5">
        <v>10</v>
      </c>
      <c r="F168" s="5">
        <v>22</v>
      </c>
      <c r="G168" s="51">
        <v>196</v>
      </c>
      <c r="H168" s="5">
        <v>0.16</v>
      </c>
      <c r="I168" s="6" t="s">
        <v>23</v>
      </c>
    </row>
    <row r="169" spans="1:9" x14ac:dyDescent="0.25">
      <c r="A169" s="40" t="s">
        <v>102</v>
      </c>
      <c r="B169" s="41"/>
      <c r="C169" s="42" t="s">
        <v>261</v>
      </c>
      <c r="D169" s="43">
        <v>2.2999999999999998</v>
      </c>
      <c r="E169" s="44">
        <v>2</v>
      </c>
      <c r="F169" s="45">
        <v>11.9</v>
      </c>
      <c r="G169" s="44">
        <v>74.8</v>
      </c>
      <c r="H169" s="43">
        <v>1.2</v>
      </c>
      <c r="I169" s="6" t="s">
        <v>276</v>
      </c>
    </row>
    <row r="170" spans="1:9" ht="15.75" thickBot="1" x14ac:dyDescent="0.3">
      <c r="A170" s="2" t="s">
        <v>269</v>
      </c>
      <c r="B170" s="3"/>
      <c r="C170" s="7" t="s">
        <v>270</v>
      </c>
      <c r="D170" s="51">
        <v>3.5</v>
      </c>
      <c r="E170" s="5">
        <v>5.95</v>
      </c>
      <c r="F170" s="1">
        <v>12.9</v>
      </c>
      <c r="G170" s="51">
        <v>119.6</v>
      </c>
      <c r="H170" s="51">
        <v>0.04</v>
      </c>
      <c r="I170" s="6" t="s">
        <v>271</v>
      </c>
    </row>
    <row r="171" spans="1:9" ht="15.75" thickBot="1" x14ac:dyDescent="0.3">
      <c r="A171" s="46" t="s">
        <v>30</v>
      </c>
      <c r="B171" s="47"/>
      <c r="C171" s="114">
        <v>354</v>
      </c>
      <c r="D171" s="35">
        <f>SUM(D167:D170)</f>
        <v>10.3</v>
      </c>
      <c r="E171" s="35">
        <f>SUM(E167:E170)</f>
        <v>17.95</v>
      </c>
      <c r="F171" s="35">
        <f>SUM(F167:F170)</f>
        <v>46.8</v>
      </c>
      <c r="G171" s="35">
        <f>SUM(G167:G170)</f>
        <v>390.4</v>
      </c>
      <c r="H171" s="35">
        <f>SUM(H167:H170)</f>
        <v>1.4</v>
      </c>
      <c r="I171" s="37"/>
    </row>
    <row r="172" spans="1:9" x14ac:dyDescent="0.25">
      <c r="A172" s="49"/>
      <c r="B172" s="50" t="s">
        <v>31</v>
      </c>
      <c r="C172" s="118"/>
      <c r="D172" s="54"/>
      <c r="E172" s="20"/>
      <c r="F172" s="54"/>
      <c r="G172" s="20"/>
      <c r="H172" s="19"/>
      <c r="I172" s="23"/>
    </row>
    <row r="173" spans="1:9" x14ac:dyDescent="0.25">
      <c r="A173" s="2" t="s">
        <v>72</v>
      </c>
      <c r="B173" s="3"/>
      <c r="C173" s="52">
        <v>100</v>
      </c>
      <c r="D173" s="51">
        <v>0.4</v>
      </c>
      <c r="E173" s="5">
        <v>0.4</v>
      </c>
      <c r="F173" s="1">
        <v>10</v>
      </c>
      <c r="G173" s="5">
        <v>45.2</v>
      </c>
      <c r="H173" s="51">
        <v>10</v>
      </c>
      <c r="I173" s="6" t="s">
        <v>263</v>
      </c>
    </row>
    <row r="174" spans="1:9" ht="15.75" thickBot="1" x14ac:dyDescent="0.3">
      <c r="A174" s="2" t="s">
        <v>170</v>
      </c>
      <c r="B174" s="3"/>
      <c r="C174" s="52"/>
      <c r="D174" s="51"/>
      <c r="E174" s="5"/>
      <c r="F174" s="1"/>
      <c r="G174" s="5"/>
      <c r="H174" s="51"/>
      <c r="I174" s="6"/>
    </row>
    <row r="175" spans="1:9" ht="15.75" thickBot="1" x14ac:dyDescent="0.3">
      <c r="A175" s="46" t="s">
        <v>30</v>
      </c>
      <c r="B175" s="47"/>
      <c r="C175" s="114">
        <f>SUM(C173:C173)</f>
        <v>100</v>
      </c>
      <c r="D175" s="35">
        <f>SUM(D173)</f>
        <v>0.4</v>
      </c>
      <c r="E175" s="35">
        <f>SUM(E173)</f>
        <v>0.4</v>
      </c>
      <c r="F175" s="35">
        <f>SUM(F173)</f>
        <v>10</v>
      </c>
      <c r="G175" s="35">
        <f>SUM(G173)</f>
        <v>45.2</v>
      </c>
      <c r="H175" s="35">
        <f>SUM(H173)</f>
        <v>10</v>
      </c>
      <c r="I175" s="60"/>
    </row>
    <row r="176" spans="1:9" x14ac:dyDescent="0.25">
      <c r="A176" s="49"/>
      <c r="B176" s="50" t="s">
        <v>35</v>
      </c>
      <c r="C176" s="118"/>
      <c r="D176" s="19"/>
      <c r="E176" s="19"/>
      <c r="F176" s="54"/>
      <c r="G176" s="20"/>
      <c r="H176" s="71"/>
      <c r="I176" s="23"/>
    </row>
    <row r="177" spans="1:9" x14ac:dyDescent="0.25">
      <c r="A177" s="2" t="s">
        <v>289</v>
      </c>
      <c r="B177" s="3"/>
      <c r="C177" s="4">
        <v>50</v>
      </c>
      <c r="D177" s="1">
        <v>0.66</v>
      </c>
      <c r="E177" s="5">
        <v>2.5</v>
      </c>
      <c r="F177" s="1">
        <v>4.5</v>
      </c>
      <c r="G177" s="51">
        <v>43.1</v>
      </c>
      <c r="H177" s="5">
        <v>15.8</v>
      </c>
      <c r="I177" s="6" t="s">
        <v>172</v>
      </c>
    </row>
    <row r="178" spans="1:9" ht="22.5" x14ac:dyDescent="0.25">
      <c r="A178" s="2" t="s">
        <v>173</v>
      </c>
      <c r="B178" s="3"/>
      <c r="C178" s="7" t="s">
        <v>264</v>
      </c>
      <c r="D178" s="4">
        <v>4.0599999999999996</v>
      </c>
      <c r="E178" s="55">
        <v>5.8</v>
      </c>
      <c r="F178" s="4">
        <v>6.3</v>
      </c>
      <c r="G178" s="55">
        <v>93.6</v>
      </c>
      <c r="H178" s="56">
        <v>4.03</v>
      </c>
      <c r="I178" s="6" t="s">
        <v>174</v>
      </c>
    </row>
    <row r="179" spans="1:9" x14ac:dyDescent="0.25">
      <c r="A179" s="2" t="s">
        <v>175</v>
      </c>
      <c r="B179" s="3"/>
      <c r="C179" s="4">
        <v>60</v>
      </c>
      <c r="D179" s="51">
        <v>5</v>
      </c>
      <c r="E179" s="5">
        <v>3.5</v>
      </c>
      <c r="F179" s="1">
        <v>15</v>
      </c>
      <c r="G179" s="51">
        <v>111.5</v>
      </c>
      <c r="H179" s="5"/>
      <c r="I179" s="6" t="s">
        <v>290</v>
      </c>
    </row>
    <row r="180" spans="1:9" x14ac:dyDescent="0.25">
      <c r="A180" s="2" t="s">
        <v>45</v>
      </c>
      <c r="B180" s="3"/>
      <c r="C180" s="7" t="s">
        <v>266</v>
      </c>
      <c r="D180" s="1">
        <v>4.0999999999999996</v>
      </c>
      <c r="E180" s="5">
        <v>3</v>
      </c>
      <c r="F180" s="1">
        <v>25</v>
      </c>
      <c r="G180" s="51">
        <v>143.4</v>
      </c>
      <c r="H180" s="39"/>
      <c r="I180" s="6" t="s">
        <v>46</v>
      </c>
    </row>
    <row r="181" spans="1:9" x14ac:dyDescent="0.25">
      <c r="A181" s="2" t="s">
        <v>85</v>
      </c>
      <c r="B181" s="3"/>
      <c r="C181" s="4">
        <v>150</v>
      </c>
      <c r="D181" s="51"/>
      <c r="E181" s="5"/>
      <c r="F181" s="1">
        <v>13</v>
      </c>
      <c r="G181" s="51">
        <v>52</v>
      </c>
      <c r="H181" s="5"/>
      <c r="I181" s="6" t="s">
        <v>86</v>
      </c>
    </row>
    <row r="182" spans="1:9" ht="15.75" thickBot="1" x14ac:dyDescent="0.3">
      <c r="A182" s="2" t="s">
        <v>49</v>
      </c>
      <c r="B182" s="3"/>
      <c r="C182" s="4">
        <v>30</v>
      </c>
      <c r="D182" s="4">
        <v>1.5</v>
      </c>
      <c r="E182" s="55">
        <v>0.3</v>
      </c>
      <c r="F182" s="4">
        <v>14.3</v>
      </c>
      <c r="G182" s="55">
        <v>66</v>
      </c>
      <c r="H182" s="56"/>
      <c r="I182" s="6"/>
    </row>
    <row r="183" spans="1:9" ht="15.75" thickBot="1" x14ac:dyDescent="0.3">
      <c r="A183" s="46" t="s">
        <v>30</v>
      </c>
      <c r="B183" s="47"/>
      <c r="C183" s="122" t="s">
        <v>291</v>
      </c>
      <c r="D183" s="36">
        <f>SUM(D177:D182)</f>
        <v>15.319999999999999</v>
      </c>
      <c r="E183" s="36">
        <f>SUM(E177:E182)</f>
        <v>15.100000000000001</v>
      </c>
      <c r="F183" s="36">
        <f>SUM(F177:F182)</f>
        <v>78.099999999999994</v>
      </c>
      <c r="G183" s="36">
        <f>SUM(G177:G182)</f>
        <v>509.6</v>
      </c>
      <c r="H183" s="36">
        <f>SUM(H177:H182)</f>
        <v>19.830000000000002</v>
      </c>
      <c r="I183" s="37"/>
    </row>
    <row r="184" spans="1:9" x14ac:dyDescent="0.25">
      <c r="A184" s="2"/>
      <c r="B184" s="3" t="s">
        <v>50</v>
      </c>
      <c r="C184" s="118"/>
      <c r="D184" s="5"/>
      <c r="E184" s="5"/>
      <c r="F184" s="5"/>
      <c r="G184" s="51"/>
      <c r="H184" s="71"/>
      <c r="I184" s="6"/>
    </row>
    <row r="185" spans="1:9" x14ac:dyDescent="0.25">
      <c r="A185" s="2" t="s">
        <v>51</v>
      </c>
      <c r="B185" s="3"/>
      <c r="C185" s="4">
        <v>130</v>
      </c>
      <c r="D185" s="1">
        <v>2.77</v>
      </c>
      <c r="E185" s="5">
        <v>3.25</v>
      </c>
      <c r="F185" s="1">
        <v>4.33</v>
      </c>
      <c r="G185" s="5">
        <v>57.65</v>
      </c>
      <c r="H185" s="61">
        <v>0.43</v>
      </c>
      <c r="I185" s="6" t="s">
        <v>52</v>
      </c>
    </row>
    <row r="186" spans="1:9" x14ac:dyDescent="0.25">
      <c r="A186" s="2" t="s">
        <v>177</v>
      </c>
      <c r="B186" s="3"/>
      <c r="C186" s="4">
        <v>50</v>
      </c>
      <c r="D186" s="5">
        <v>3.7</v>
      </c>
      <c r="E186" s="1">
        <v>4</v>
      </c>
      <c r="F186" s="5">
        <v>32</v>
      </c>
      <c r="G186" s="1">
        <v>178.8</v>
      </c>
      <c r="H186" s="5">
        <v>0</v>
      </c>
      <c r="I186" s="6" t="s">
        <v>178</v>
      </c>
    </row>
    <row r="187" spans="1:9" x14ac:dyDescent="0.25">
      <c r="A187" s="2" t="s">
        <v>179</v>
      </c>
      <c r="B187" s="3"/>
      <c r="C187" s="4">
        <v>70</v>
      </c>
      <c r="D187" s="1">
        <v>6</v>
      </c>
      <c r="E187" s="5">
        <v>3</v>
      </c>
      <c r="F187" s="1">
        <v>2.87</v>
      </c>
      <c r="G187" s="51">
        <v>62.48</v>
      </c>
      <c r="H187" s="5">
        <v>0.22</v>
      </c>
      <c r="I187" s="6" t="s">
        <v>180</v>
      </c>
    </row>
    <row r="188" spans="1:9" x14ac:dyDescent="0.25">
      <c r="A188" s="2" t="s">
        <v>181</v>
      </c>
      <c r="B188" s="3"/>
      <c r="C188" s="4">
        <v>100</v>
      </c>
      <c r="D188" s="1">
        <v>1.8</v>
      </c>
      <c r="E188" s="44">
        <v>3</v>
      </c>
      <c r="F188" s="1">
        <v>10.5</v>
      </c>
      <c r="G188" s="51">
        <v>76.2</v>
      </c>
      <c r="H188" s="5">
        <v>8</v>
      </c>
      <c r="I188" s="6" t="s">
        <v>182</v>
      </c>
    </row>
    <row r="189" spans="1:9" ht="22.5" x14ac:dyDescent="0.25">
      <c r="A189" s="2" t="s">
        <v>96</v>
      </c>
      <c r="B189" s="3"/>
      <c r="C189" s="7" t="s">
        <v>274</v>
      </c>
      <c r="D189" s="51">
        <v>7.0000000000000007E-2</v>
      </c>
      <c r="E189" s="5">
        <v>0.01</v>
      </c>
      <c r="F189" s="1">
        <v>5.6</v>
      </c>
      <c r="G189" s="51">
        <v>22.75</v>
      </c>
      <c r="H189" s="51">
        <v>1.59</v>
      </c>
      <c r="I189" s="6" t="s">
        <v>98</v>
      </c>
    </row>
    <row r="190" spans="1:9" ht="15.75" thickBot="1" x14ac:dyDescent="0.3">
      <c r="A190" s="2" t="s">
        <v>62</v>
      </c>
      <c r="B190" s="3"/>
      <c r="C190" s="52">
        <v>20</v>
      </c>
      <c r="D190" s="77">
        <v>1.6</v>
      </c>
      <c r="E190" s="78">
        <v>0.2</v>
      </c>
      <c r="F190" s="115">
        <v>9.8000000000000007</v>
      </c>
      <c r="G190" s="116">
        <v>47</v>
      </c>
      <c r="H190" s="4">
        <v>0</v>
      </c>
      <c r="I190" s="6"/>
    </row>
    <row r="191" spans="1:9" ht="15.75" thickBot="1" x14ac:dyDescent="0.3">
      <c r="A191" s="46" t="s">
        <v>30</v>
      </c>
      <c r="B191" s="47"/>
      <c r="C191" s="48">
        <v>476.5</v>
      </c>
      <c r="D191" s="36">
        <f>SUM(D184:D190)</f>
        <v>15.940000000000001</v>
      </c>
      <c r="E191" s="36">
        <f>SUM(E184:E190)</f>
        <v>13.459999999999999</v>
      </c>
      <c r="F191" s="36">
        <f>SUM(F184:F190)</f>
        <v>65.099999999999994</v>
      </c>
      <c r="G191" s="36">
        <f>SUM(G184:G190)</f>
        <v>444.88</v>
      </c>
      <c r="H191" s="36">
        <f>SUM(H184:H190)</f>
        <v>10.24</v>
      </c>
      <c r="I191" s="37"/>
    </row>
    <row r="192" spans="1:9" ht="15.75" thickBot="1" x14ac:dyDescent="0.3">
      <c r="A192" s="46" t="s">
        <v>63</v>
      </c>
      <c r="B192" s="47"/>
      <c r="C192" s="48">
        <f>C171+C183+C191</f>
        <v>1395.5</v>
      </c>
      <c r="D192" s="90">
        <f>D171+D175+D183+D191</f>
        <v>41.96</v>
      </c>
      <c r="E192" s="90">
        <f>E171+E175+E183+E191</f>
        <v>46.910000000000004</v>
      </c>
      <c r="F192" s="90">
        <f>F171+F175+F183+F191</f>
        <v>199.99999999999997</v>
      </c>
      <c r="G192" s="90">
        <f>G171+G175+G183+G191</f>
        <v>1390.08</v>
      </c>
      <c r="H192" s="90">
        <f>H171+H175+H183+H191</f>
        <v>41.470000000000006</v>
      </c>
      <c r="I192" s="37"/>
    </row>
    <row r="193" spans="1:9" x14ac:dyDescent="0.25">
      <c r="A193" s="3"/>
      <c r="B193" s="3"/>
      <c r="C193" s="117"/>
      <c r="D193" s="1"/>
      <c r="E193" s="1"/>
      <c r="F193" s="1"/>
      <c r="G193" s="1"/>
      <c r="H193" s="1"/>
      <c r="I193" s="50"/>
    </row>
    <row r="194" spans="1:9" ht="15.75" thickBot="1" x14ac:dyDescent="0.3">
      <c r="A194" s="11" t="s">
        <v>183</v>
      </c>
      <c r="C194" s="58"/>
      <c r="I194" s="58"/>
    </row>
    <row r="195" spans="1:9" ht="22.5" x14ac:dyDescent="0.25">
      <c r="A195" s="134" t="s">
        <v>7</v>
      </c>
      <c r="B195" s="135"/>
      <c r="C195" s="136" t="s">
        <v>8</v>
      </c>
      <c r="D195" s="139" t="s">
        <v>9</v>
      </c>
      <c r="E195" s="140"/>
      <c r="F195" s="141"/>
      <c r="G195" s="19" t="s">
        <v>10</v>
      </c>
      <c r="H195" s="22" t="s">
        <v>11</v>
      </c>
      <c r="I195" s="23" t="s">
        <v>12</v>
      </c>
    </row>
    <row r="196" spans="1:9" ht="15.75" thickBot="1" x14ac:dyDescent="0.3">
      <c r="A196" s="142" t="s">
        <v>13</v>
      </c>
      <c r="B196" s="143"/>
      <c r="C196" s="137"/>
      <c r="D196" s="27"/>
      <c r="E196" s="28"/>
      <c r="F196" s="29"/>
      <c r="G196" s="30" t="s">
        <v>14</v>
      </c>
      <c r="H196" s="31"/>
      <c r="I196" s="6"/>
    </row>
    <row r="197" spans="1:9" ht="15.75" thickBot="1" x14ac:dyDescent="0.3">
      <c r="A197" s="144"/>
      <c r="B197" s="145"/>
      <c r="C197" s="138"/>
      <c r="D197" s="35" t="s">
        <v>15</v>
      </c>
      <c r="E197" s="35" t="s">
        <v>16</v>
      </c>
      <c r="F197" s="36" t="s">
        <v>17</v>
      </c>
      <c r="G197" s="36" t="s">
        <v>18</v>
      </c>
      <c r="H197" s="35" t="s">
        <v>19</v>
      </c>
      <c r="I197" s="37"/>
    </row>
    <row r="198" spans="1:9" x14ac:dyDescent="0.25">
      <c r="A198" s="49"/>
      <c r="B198" s="50" t="s">
        <v>20</v>
      </c>
      <c r="C198" s="52"/>
      <c r="D198" s="71"/>
      <c r="E198" s="72"/>
      <c r="F198" s="69"/>
      <c r="G198" s="72"/>
      <c r="H198" s="71"/>
      <c r="I198" s="23"/>
    </row>
    <row r="199" spans="1:9" ht="22.5" x14ac:dyDescent="0.25">
      <c r="A199" s="2" t="s">
        <v>292</v>
      </c>
      <c r="B199" s="3"/>
      <c r="C199" s="52" t="s">
        <v>255</v>
      </c>
      <c r="D199" s="51">
        <v>3.75</v>
      </c>
      <c r="E199" s="5">
        <v>6.7</v>
      </c>
      <c r="F199" s="5">
        <v>21</v>
      </c>
      <c r="G199" s="1">
        <v>159.30000000000001</v>
      </c>
      <c r="H199" s="51">
        <v>0.16</v>
      </c>
      <c r="I199" s="6" t="s">
        <v>185</v>
      </c>
    </row>
    <row r="200" spans="1:9" x14ac:dyDescent="0.25">
      <c r="A200" s="2" t="s">
        <v>127</v>
      </c>
      <c r="B200" s="3"/>
      <c r="C200" s="52" t="s">
        <v>282</v>
      </c>
      <c r="D200" s="56">
        <v>1</v>
      </c>
      <c r="E200" s="4">
        <v>1.2</v>
      </c>
      <c r="F200" s="4">
        <v>10</v>
      </c>
      <c r="G200" s="4">
        <v>55</v>
      </c>
      <c r="H200" s="56">
        <v>0.16</v>
      </c>
      <c r="I200" s="6" t="s">
        <v>283</v>
      </c>
    </row>
    <row r="201" spans="1:9" ht="23.25" thickBot="1" x14ac:dyDescent="0.3">
      <c r="A201" s="2" t="s">
        <v>27</v>
      </c>
      <c r="B201" s="3"/>
      <c r="C201" s="7" t="s">
        <v>262</v>
      </c>
      <c r="D201" s="56">
        <v>1.9</v>
      </c>
      <c r="E201" s="4">
        <v>4.4000000000000004</v>
      </c>
      <c r="F201" s="55">
        <v>13</v>
      </c>
      <c r="G201" s="4">
        <v>99</v>
      </c>
      <c r="H201" s="55"/>
      <c r="I201" s="6" t="s">
        <v>29</v>
      </c>
    </row>
    <row r="202" spans="1:9" ht="15.75" thickBot="1" x14ac:dyDescent="0.3">
      <c r="A202" s="46" t="s">
        <v>30</v>
      </c>
      <c r="B202" s="47"/>
      <c r="C202" s="114">
        <v>357</v>
      </c>
      <c r="D202" s="36">
        <f>SUM(D198:D201)</f>
        <v>6.65</v>
      </c>
      <c r="E202" s="36">
        <f>SUM(E198:E201)</f>
        <v>12.3</v>
      </c>
      <c r="F202" s="36">
        <f>SUM(F198:F201)</f>
        <v>44</v>
      </c>
      <c r="G202" s="36">
        <f>SUM(G198:G201)</f>
        <v>313.3</v>
      </c>
      <c r="H202" s="36">
        <f>SUM(H198:H201)</f>
        <v>0.32</v>
      </c>
      <c r="I202" s="37"/>
    </row>
    <row r="203" spans="1:9" x14ac:dyDescent="0.25">
      <c r="A203" s="2"/>
      <c r="B203" s="3" t="s">
        <v>31</v>
      </c>
      <c r="C203" s="7"/>
      <c r="D203" s="5"/>
      <c r="E203" s="1"/>
      <c r="F203" s="5"/>
      <c r="G203" s="1"/>
      <c r="H203" s="51"/>
      <c r="I203" s="6"/>
    </row>
    <row r="204" spans="1:9" x14ac:dyDescent="0.25">
      <c r="A204" s="2" t="s">
        <v>32</v>
      </c>
      <c r="B204" s="3"/>
      <c r="C204" s="52">
        <v>125</v>
      </c>
      <c r="D204" s="51">
        <v>0.4</v>
      </c>
      <c r="E204" s="5">
        <v>0.19</v>
      </c>
      <c r="F204" s="1">
        <v>15</v>
      </c>
      <c r="G204" s="5">
        <v>63.3</v>
      </c>
      <c r="H204" s="51">
        <v>3.7</v>
      </c>
      <c r="I204" s="6" t="s">
        <v>73</v>
      </c>
    </row>
    <row r="205" spans="1:9" ht="15.75" thickBot="1" x14ac:dyDescent="0.3">
      <c r="A205" s="2" t="s">
        <v>186</v>
      </c>
      <c r="B205" s="3"/>
      <c r="C205" s="52"/>
      <c r="D205" s="51"/>
      <c r="E205" s="5"/>
      <c r="F205" s="1"/>
      <c r="G205" s="5"/>
      <c r="H205" s="51"/>
      <c r="I205" s="6"/>
    </row>
    <row r="206" spans="1:9" ht="15.75" thickBot="1" x14ac:dyDescent="0.3">
      <c r="A206" s="46" t="s">
        <v>30</v>
      </c>
      <c r="B206" s="47"/>
      <c r="C206" s="114">
        <v>125</v>
      </c>
      <c r="D206" s="35">
        <f>SUM(D203:D205)</f>
        <v>0.4</v>
      </c>
      <c r="E206" s="35">
        <f t="shared" ref="E206:H206" si="5">SUM(E203:E205)</f>
        <v>0.19</v>
      </c>
      <c r="F206" s="35">
        <f t="shared" si="5"/>
        <v>15</v>
      </c>
      <c r="G206" s="35">
        <f t="shared" si="5"/>
        <v>63.3</v>
      </c>
      <c r="H206" s="35">
        <f t="shared" si="5"/>
        <v>3.7</v>
      </c>
      <c r="I206" s="37"/>
    </row>
    <row r="207" spans="1:9" x14ac:dyDescent="0.25">
      <c r="A207" s="49"/>
      <c r="B207" s="50" t="s">
        <v>35</v>
      </c>
      <c r="C207" s="118"/>
      <c r="D207" s="20"/>
      <c r="E207" s="54"/>
      <c r="F207" s="20"/>
      <c r="G207" s="54"/>
      <c r="H207" s="71"/>
      <c r="I207" s="23"/>
    </row>
    <row r="208" spans="1:9" x14ac:dyDescent="0.25">
      <c r="A208" s="2" t="s">
        <v>131</v>
      </c>
      <c r="B208" s="3"/>
      <c r="C208" s="4">
        <v>30</v>
      </c>
      <c r="D208" s="1">
        <v>0.24</v>
      </c>
      <c r="E208" s="5">
        <v>0.03</v>
      </c>
      <c r="F208" s="1">
        <v>0.51</v>
      </c>
      <c r="G208" s="51">
        <v>3.2</v>
      </c>
      <c r="H208" s="5">
        <v>1.5</v>
      </c>
      <c r="I208" s="5" t="s">
        <v>132</v>
      </c>
    </row>
    <row r="209" spans="1:9" ht="22.5" x14ac:dyDescent="0.25">
      <c r="A209" s="2" t="s">
        <v>293</v>
      </c>
      <c r="B209" s="3"/>
      <c r="C209" s="4" t="s">
        <v>255</v>
      </c>
      <c r="D209" s="51">
        <v>1.1000000000000001</v>
      </c>
      <c r="E209" s="5">
        <v>3.2</v>
      </c>
      <c r="F209" s="1">
        <v>7.2</v>
      </c>
      <c r="G209" s="51">
        <v>62</v>
      </c>
      <c r="H209" s="51">
        <v>4.8</v>
      </c>
      <c r="I209" s="6" t="s">
        <v>188</v>
      </c>
    </row>
    <row r="210" spans="1:9" ht="22.5" x14ac:dyDescent="0.25">
      <c r="A210" s="2" t="s">
        <v>189</v>
      </c>
      <c r="B210" s="3"/>
      <c r="C210" s="4">
        <v>150</v>
      </c>
      <c r="D210" s="1">
        <v>11.7</v>
      </c>
      <c r="E210" s="5">
        <v>11.5</v>
      </c>
      <c r="F210" s="1">
        <v>21</v>
      </c>
      <c r="G210" s="5">
        <v>234.3</v>
      </c>
      <c r="H210" s="1">
        <v>0.48</v>
      </c>
      <c r="I210" s="6" t="s">
        <v>190</v>
      </c>
    </row>
    <row r="211" spans="1:9" x14ac:dyDescent="0.25">
      <c r="A211" s="2" t="s">
        <v>47</v>
      </c>
      <c r="B211" s="3"/>
      <c r="C211" s="4">
        <v>150</v>
      </c>
      <c r="D211" s="5">
        <v>0.69</v>
      </c>
      <c r="E211" s="1">
        <v>0.03</v>
      </c>
      <c r="F211" s="5">
        <v>18</v>
      </c>
      <c r="G211" s="1">
        <v>75.03</v>
      </c>
      <c r="H211" s="51">
        <v>0.3</v>
      </c>
      <c r="I211" s="6" t="s">
        <v>48</v>
      </c>
    </row>
    <row r="212" spans="1:9" ht="15.75" thickBot="1" x14ac:dyDescent="0.3">
      <c r="A212" s="2" t="s">
        <v>49</v>
      </c>
      <c r="B212" s="3"/>
      <c r="C212" s="4">
        <v>30</v>
      </c>
      <c r="D212" s="4">
        <v>1.5</v>
      </c>
      <c r="E212" s="55">
        <v>0.3</v>
      </c>
      <c r="F212" s="4">
        <v>14.3</v>
      </c>
      <c r="G212" s="55">
        <v>66</v>
      </c>
      <c r="H212" s="56"/>
      <c r="I212" s="6"/>
    </row>
    <row r="213" spans="1:9" ht="15.75" thickBot="1" x14ac:dyDescent="0.3">
      <c r="A213" s="46" t="s">
        <v>30</v>
      </c>
      <c r="B213" s="47"/>
      <c r="C213" s="48">
        <v>535</v>
      </c>
      <c r="D213" s="36">
        <f>SUM(D207:D212)</f>
        <v>15.229999999999999</v>
      </c>
      <c r="E213" s="36">
        <f>SUM(E207:E212)</f>
        <v>15.06</v>
      </c>
      <c r="F213" s="36">
        <f>SUM(F207:F212)</f>
        <v>61.010000000000005</v>
      </c>
      <c r="G213" s="36">
        <f>SUM(G207:G212)</f>
        <v>440.53</v>
      </c>
      <c r="H213" s="36">
        <f>SUM(H207:H212)</f>
        <v>7.0799999999999992</v>
      </c>
      <c r="I213" s="37"/>
    </row>
    <row r="214" spans="1:9" x14ac:dyDescent="0.25">
      <c r="A214" s="49"/>
      <c r="B214" s="50" t="s">
        <v>50</v>
      </c>
      <c r="C214" s="118"/>
      <c r="D214" s="54"/>
      <c r="E214" s="54"/>
      <c r="F214" s="54"/>
      <c r="G214" s="54"/>
      <c r="H214" s="71"/>
      <c r="I214" s="23"/>
    </row>
    <row r="215" spans="1:9" x14ac:dyDescent="0.25">
      <c r="A215" s="2" t="s">
        <v>87</v>
      </c>
      <c r="B215" s="3"/>
      <c r="C215" s="4">
        <v>25</v>
      </c>
      <c r="D215" s="5">
        <v>1.25</v>
      </c>
      <c r="E215" s="1">
        <v>4.3</v>
      </c>
      <c r="F215" s="5">
        <v>25</v>
      </c>
      <c r="G215" s="1">
        <v>143.69999999999999</v>
      </c>
      <c r="H215" s="51"/>
      <c r="I215" s="6"/>
    </row>
    <row r="216" spans="1:9" x14ac:dyDescent="0.25">
      <c r="A216" s="2" t="s">
        <v>88</v>
      </c>
      <c r="B216" s="3"/>
      <c r="C216" s="4"/>
      <c r="D216" s="5"/>
      <c r="E216" s="1"/>
      <c r="F216" s="1"/>
      <c r="G216" s="1"/>
      <c r="H216" s="1"/>
      <c r="I216" s="6"/>
    </row>
    <row r="217" spans="1:9" ht="15.75" thickBot="1" x14ac:dyDescent="0.3">
      <c r="A217" s="2" t="s">
        <v>139</v>
      </c>
      <c r="B217" s="3"/>
      <c r="C217" s="4">
        <v>110</v>
      </c>
      <c r="D217" s="59">
        <v>3.74</v>
      </c>
      <c r="E217" s="4">
        <v>2.75</v>
      </c>
      <c r="F217" s="55">
        <v>5.16</v>
      </c>
      <c r="G217" s="4">
        <v>60.35</v>
      </c>
      <c r="H217" s="81">
        <v>0.9</v>
      </c>
      <c r="I217" s="6" t="s">
        <v>117</v>
      </c>
    </row>
    <row r="218" spans="1:9" x14ac:dyDescent="0.25">
      <c r="A218" s="2" t="s">
        <v>141</v>
      </c>
      <c r="B218" s="3"/>
      <c r="C218" s="4">
        <v>30</v>
      </c>
      <c r="D218" s="1">
        <v>0.2</v>
      </c>
      <c r="E218" s="51">
        <v>1</v>
      </c>
      <c r="F218" s="5">
        <v>2.5</v>
      </c>
      <c r="G218" s="51">
        <v>19.8</v>
      </c>
      <c r="H218" s="5">
        <v>0.6</v>
      </c>
      <c r="I218" s="6" t="s">
        <v>142</v>
      </c>
    </row>
    <row r="219" spans="1:9" ht="22.5" x14ac:dyDescent="0.25">
      <c r="A219" s="2" t="s">
        <v>191</v>
      </c>
      <c r="B219" s="3"/>
      <c r="C219" s="4" t="s">
        <v>256</v>
      </c>
      <c r="D219" s="51">
        <v>12.5</v>
      </c>
      <c r="E219" s="5">
        <v>10.06</v>
      </c>
      <c r="F219" s="1">
        <v>17.16</v>
      </c>
      <c r="G219" s="51">
        <v>209.18</v>
      </c>
      <c r="H219" s="5">
        <v>0.24</v>
      </c>
      <c r="I219" s="6" t="s">
        <v>192</v>
      </c>
    </row>
    <row r="220" spans="1:9" x14ac:dyDescent="0.25">
      <c r="A220" s="2" t="s">
        <v>122</v>
      </c>
      <c r="B220" s="3"/>
      <c r="C220" s="4" t="s">
        <v>267</v>
      </c>
      <c r="D220" s="56">
        <v>0.3</v>
      </c>
      <c r="E220" s="4">
        <v>0.13</v>
      </c>
      <c r="F220" s="55">
        <v>9.4</v>
      </c>
      <c r="G220" s="56">
        <v>39.9</v>
      </c>
      <c r="H220" s="4">
        <v>40.700000000000003</v>
      </c>
      <c r="I220" s="6" t="s">
        <v>123</v>
      </c>
    </row>
    <row r="221" spans="1:9" ht="15.75" thickBot="1" x14ac:dyDescent="0.3">
      <c r="A221" s="2" t="s">
        <v>62</v>
      </c>
      <c r="B221" s="3"/>
      <c r="C221" s="52">
        <v>20</v>
      </c>
      <c r="D221" s="77">
        <v>1.6</v>
      </c>
      <c r="E221" s="78">
        <v>0.2</v>
      </c>
      <c r="F221" s="115">
        <v>9.8000000000000007</v>
      </c>
      <c r="G221" s="116">
        <v>47</v>
      </c>
      <c r="H221" s="4">
        <v>0</v>
      </c>
      <c r="I221" s="6"/>
    </row>
    <row r="222" spans="1:9" ht="15.75" thickBot="1" x14ac:dyDescent="0.3">
      <c r="A222" s="46" t="s">
        <v>30</v>
      </c>
      <c r="B222" s="47"/>
      <c r="C222" s="48">
        <v>361.5</v>
      </c>
      <c r="D222" s="36">
        <f>SUM(D214:D221)</f>
        <v>19.590000000000003</v>
      </c>
      <c r="E222" s="36">
        <f>SUM(E214:E221)</f>
        <v>18.439999999999998</v>
      </c>
      <c r="F222" s="36">
        <f>SUM(F214:F221)</f>
        <v>69.02</v>
      </c>
      <c r="G222" s="36">
        <f>SUM(G214:G221)</f>
        <v>519.92999999999995</v>
      </c>
      <c r="H222" s="36">
        <f>SUM(H214:H221)</f>
        <v>42.440000000000005</v>
      </c>
      <c r="I222" s="37"/>
    </row>
    <row r="223" spans="1:9" ht="15.75" thickBot="1" x14ac:dyDescent="0.3">
      <c r="A223" s="46" t="s">
        <v>63</v>
      </c>
      <c r="B223" s="47"/>
      <c r="C223" s="89">
        <f t="shared" ref="C223:H223" si="6">C202+C206+C213+C222</f>
        <v>1378.5</v>
      </c>
      <c r="D223" s="36">
        <f t="shared" si="6"/>
        <v>41.870000000000005</v>
      </c>
      <c r="E223" s="36">
        <f t="shared" si="6"/>
        <v>45.989999999999995</v>
      </c>
      <c r="F223" s="36">
        <f t="shared" si="6"/>
        <v>189.03</v>
      </c>
      <c r="G223" s="36">
        <f t="shared" si="6"/>
        <v>1337.06</v>
      </c>
      <c r="H223" s="36">
        <f t="shared" si="6"/>
        <v>53.540000000000006</v>
      </c>
      <c r="I223" s="48"/>
    </row>
    <row r="224" spans="1:9" x14ac:dyDescent="0.25">
      <c r="C224" s="50"/>
      <c r="D224" s="104"/>
      <c r="E224" s="104"/>
      <c r="F224" s="104"/>
      <c r="G224" s="104"/>
      <c r="I224" s="50"/>
    </row>
    <row r="225" spans="1:9" ht="15.75" thickBot="1" x14ac:dyDescent="0.3">
      <c r="A225" s="11" t="s">
        <v>193</v>
      </c>
      <c r="C225" s="58"/>
      <c r="I225" s="58"/>
    </row>
    <row r="226" spans="1:9" ht="22.5" x14ac:dyDescent="0.25">
      <c r="A226" s="134" t="s">
        <v>7</v>
      </c>
      <c r="B226" s="135"/>
      <c r="C226" s="136" t="s">
        <v>8</v>
      </c>
      <c r="D226" s="139" t="s">
        <v>9</v>
      </c>
      <c r="E226" s="140"/>
      <c r="F226" s="141"/>
      <c r="G226" s="19" t="s">
        <v>10</v>
      </c>
      <c r="H226" s="22" t="s">
        <v>11</v>
      </c>
      <c r="I226" s="23" t="s">
        <v>12</v>
      </c>
    </row>
    <row r="227" spans="1:9" ht="15.75" thickBot="1" x14ac:dyDescent="0.3">
      <c r="A227" s="142" t="s">
        <v>13</v>
      </c>
      <c r="B227" s="143"/>
      <c r="C227" s="137"/>
      <c r="D227" s="27"/>
      <c r="E227" s="28"/>
      <c r="F227" s="29"/>
      <c r="G227" s="30" t="s">
        <v>14</v>
      </c>
      <c r="H227" s="31"/>
      <c r="I227" s="6"/>
    </row>
    <row r="228" spans="1:9" ht="15.75" thickBot="1" x14ac:dyDescent="0.3">
      <c r="A228" s="144"/>
      <c r="B228" s="145"/>
      <c r="C228" s="138"/>
      <c r="D228" s="35" t="s">
        <v>15</v>
      </c>
      <c r="E228" s="35" t="s">
        <v>16</v>
      </c>
      <c r="F228" s="36" t="s">
        <v>17</v>
      </c>
      <c r="G228" s="36" t="s">
        <v>18</v>
      </c>
      <c r="H228" s="35" t="s">
        <v>19</v>
      </c>
      <c r="I228" s="37"/>
    </row>
    <row r="229" spans="1:9" x14ac:dyDescent="0.25">
      <c r="A229" s="49"/>
      <c r="B229" s="50" t="s">
        <v>20</v>
      </c>
      <c r="C229" s="113"/>
      <c r="D229" s="71"/>
      <c r="E229" s="72"/>
      <c r="F229" s="69"/>
      <c r="G229" s="71"/>
      <c r="H229" s="71"/>
      <c r="I229" s="23"/>
    </row>
    <row r="230" spans="1:9" ht="22.5" x14ac:dyDescent="0.25">
      <c r="A230" s="2" t="s">
        <v>194</v>
      </c>
      <c r="B230" s="80"/>
      <c r="C230" s="4" t="s">
        <v>255</v>
      </c>
      <c r="D230" s="51">
        <v>4.28</v>
      </c>
      <c r="E230" s="51">
        <v>5.85</v>
      </c>
      <c r="F230" s="5">
        <v>29.85</v>
      </c>
      <c r="G230" s="51">
        <v>189.75</v>
      </c>
      <c r="H230" s="5">
        <v>0.15</v>
      </c>
      <c r="I230" s="6" t="s">
        <v>195</v>
      </c>
    </row>
    <row r="231" spans="1:9" x14ac:dyDescent="0.25">
      <c r="A231" s="2" t="s">
        <v>67</v>
      </c>
      <c r="B231" s="3"/>
      <c r="C231" s="4">
        <v>160</v>
      </c>
      <c r="D231" s="51">
        <v>2</v>
      </c>
      <c r="E231" s="5">
        <v>2.2000000000000002</v>
      </c>
      <c r="F231" s="5">
        <v>11.3</v>
      </c>
      <c r="G231" s="51">
        <v>73.3</v>
      </c>
      <c r="H231" s="51">
        <v>0.32</v>
      </c>
      <c r="I231" s="6" t="s">
        <v>268</v>
      </c>
    </row>
    <row r="232" spans="1:9" ht="15.75" thickBot="1" x14ac:dyDescent="0.3">
      <c r="A232" s="2" t="s">
        <v>269</v>
      </c>
      <c r="B232" s="3"/>
      <c r="C232" s="7" t="s">
        <v>270</v>
      </c>
      <c r="D232" s="51">
        <v>3.5</v>
      </c>
      <c r="E232" s="5">
        <v>5.95</v>
      </c>
      <c r="F232" s="1">
        <v>12.9</v>
      </c>
      <c r="G232" s="51">
        <v>119.6</v>
      </c>
      <c r="H232" s="51">
        <v>0.04</v>
      </c>
      <c r="I232" s="6" t="s">
        <v>271</v>
      </c>
    </row>
    <row r="233" spans="1:9" ht="15.75" thickBot="1" x14ac:dyDescent="0.3">
      <c r="A233" s="46" t="s">
        <v>30</v>
      </c>
      <c r="B233" s="47"/>
      <c r="C233" s="114">
        <v>350</v>
      </c>
      <c r="D233" s="35">
        <f>SUM(D229:D232)</f>
        <v>9.7800000000000011</v>
      </c>
      <c r="E233" s="35">
        <f>SUM(E229:E232)</f>
        <v>14</v>
      </c>
      <c r="F233" s="35">
        <f>SUM(F229:F232)</f>
        <v>54.050000000000004</v>
      </c>
      <c r="G233" s="35">
        <f>SUM(G229:G232)</f>
        <v>382.65</v>
      </c>
      <c r="H233" s="35">
        <f>SUM(H229:H232)</f>
        <v>0.51</v>
      </c>
      <c r="I233" s="37"/>
    </row>
    <row r="234" spans="1:9" x14ac:dyDescent="0.25">
      <c r="A234" s="2"/>
      <c r="B234" s="3" t="s">
        <v>31</v>
      </c>
      <c r="C234" s="7"/>
      <c r="D234" s="5"/>
      <c r="E234" s="1"/>
      <c r="F234" s="51"/>
      <c r="G234" s="19"/>
      <c r="H234" s="51"/>
      <c r="I234" s="6"/>
    </row>
    <row r="235" spans="1:9" x14ac:dyDescent="0.25">
      <c r="A235" s="2" t="s">
        <v>72</v>
      </c>
      <c r="B235" s="3"/>
      <c r="C235" s="52">
        <v>100</v>
      </c>
      <c r="D235" s="51">
        <v>0.72</v>
      </c>
      <c r="E235" s="5">
        <v>0.36</v>
      </c>
      <c r="F235" s="1">
        <v>13</v>
      </c>
      <c r="G235" s="5">
        <v>58</v>
      </c>
      <c r="H235" s="51">
        <v>10</v>
      </c>
      <c r="I235" s="6" t="s">
        <v>263</v>
      </c>
    </row>
    <row r="236" spans="1:9" ht="15.75" thickBot="1" x14ac:dyDescent="0.3">
      <c r="A236" s="2" t="s">
        <v>196</v>
      </c>
      <c r="B236" s="3"/>
      <c r="C236" s="52"/>
      <c r="D236" s="51"/>
      <c r="E236" s="5"/>
      <c r="F236" s="1"/>
      <c r="G236" s="5"/>
      <c r="H236" s="51"/>
      <c r="I236" s="6"/>
    </row>
    <row r="237" spans="1:9" ht="15.75" thickBot="1" x14ac:dyDescent="0.3">
      <c r="A237" s="46" t="s">
        <v>30</v>
      </c>
      <c r="B237" s="47"/>
      <c r="C237" s="114">
        <v>100</v>
      </c>
      <c r="D237" s="35">
        <f>SUM(D235)</f>
        <v>0.72</v>
      </c>
      <c r="E237" s="35">
        <f>SUM(E235)</f>
        <v>0.36</v>
      </c>
      <c r="F237" s="35">
        <f>SUM(F235)</f>
        <v>13</v>
      </c>
      <c r="G237" s="35">
        <f>SUM(G235)</f>
        <v>58</v>
      </c>
      <c r="H237" s="35">
        <f>SUM(H235)</f>
        <v>10</v>
      </c>
      <c r="I237" s="37"/>
    </row>
    <row r="238" spans="1:9" x14ac:dyDescent="0.25">
      <c r="A238" s="49"/>
      <c r="B238" s="50" t="s">
        <v>35</v>
      </c>
      <c r="C238" s="118"/>
      <c r="D238" s="19"/>
      <c r="E238" s="54"/>
      <c r="F238" s="20"/>
      <c r="G238" s="19"/>
      <c r="H238" s="71"/>
      <c r="I238" s="23"/>
    </row>
    <row r="239" spans="1:9" x14ac:dyDescent="0.25">
      <c r="A239" s="2" t="s">
        <v>75</v>
      </c>
      <c r="B239" s="3"/>
      <c r="C239" s="4">
        <v>40</v>
      </c>
      <c r="D239" s="1">
        <v>0.6</v>
      </c>
      <c r="E239" s="5">
        <v>2.33</v>
      </c>
      <c r="F239" s="1">
        <v>5.33</v>
      </c>
      <c r="G239" s="51">
        <v>44.7</v>
      </c>
      <c r="H239" s="5">
        <v>2.6</v>
      </c>
      <c r="I239" s="6" t="s">
        <v>76</v>
      </c>
    </row>
    <row r="240" spans="1:9" ht="22.5" x14ac:dyDescent="0.25">
      <c r="A240" s="76" t="s">
        <v>197</v>
      </c>
      <c r="B240" s="3"/>
      <c r="C240" s="4" t="s">
        <v>264</v>
      </c>
      <c r="D240" s="55">
        <v>4</v>
      </c>
      <c r="E240" s="5">
        <v>5</v>
      </c>
      <c r="F240" s="1">
        <v>13.3</v>
      </c>
      <c r="G240" s="79">
        <v>114.2</v>
      </c>
      <c r="H240" s="5">
        <v>2.6</v>
      </c>
      <c r="I240" s="80" t="s">
        <v>198</v>
      </c>
    </row>
    <row r="241" spans="1:9" x14ac:dyDescent="0.25">
      <c r="A241" s="40" t="s">
        <v>199</v>
      </c>
      <c r="B241" s="41"/>
      <c r="C241" s="42" t="s">
        <v>294</v>
      </c>
      <c r="D241" s="43">
        <v>12.02</v>
      </c>
      <c r="E241" s="44">
        <v>10.6</v>
      </c>
      <c r="F241" s="45">
        <v>25</v>
      </c>
      <c r="G241" s="43">
        <v>243.5</v>
      </c>
      <c r="H241" s="44">
        <v>4.4000000000000004</v>
      </c>
      <c r="I241" s="6" t="s">
        <v>200</v>
      </c>
    </row>
    <row r="242" spans="1:9" x14ac:dyDescent="0.25">
      <c r="A242" s="2" t="s">
        <v>137</v>
      </c>
      <c r="B242" s="3"/>
      <c r="C242" s="4">
        <v>150</v>
      </c>
      <c r="D242" s="1">
        <v>0.22</v>
      </c>
      <c r="E242" s="5">
        <v>0.08</v>
      </c>
      <c r="F242" s="1">
        <v>12.5</v>
      </c>
      <c r="G242" s="51">
        <v>51.6</v>
      </c>
      <c r="H242" s="5">
        <v>0.25</v>
      </c>
      <c r="I242" s="6" t="s">
        <v>138</v>
      </c>
    </row>
    <row r="243" spans="1:9" ht="15.75" thickBot="1" x14ac:dyDescent="0.3">
      <c r="A243" s="2" t="s">
        <v>49</v>
      </c>
      <c r="B243" s="3"/>
      <c r="C243" s="4">
        <v>30</v>
      </c>
      <c r="D243" s="4">
        <v>1.5</v>
      </c>
      <c r="E243" s="55">
        <v>0.3</v>
      </c>
      <c r="F243" s="4">
        <v>14.3</v>
      </c>
      <c r="G243" s="55">
        <v>66</v>
      </c>
      <c r="H243" s="56"/>
      <c r="I243" s="6"/>
    </row>
    <row r="244" spans="1:9" ht="15.75" thickBot="1" x14ac:dyDescent="0.3">
      <c r="A244" s="46" t="s">
        <v>30</v>
      </c>
      <c r="B244" s="47"/>
      <c r="C244" s="48">
        <v>530</v>
      </c>
      <c r="D244" s="35">
        <f>SUM(D238:D243)</f>
        <v>18.339999999999996</v>
      </c>
      <c r="E244" s="35">
        <f>SUM(E238:E243)</f>
        <v>18.309999999999999</v>
      </c>
      <c r="F244" s="35">
        <f>SUM(F238:F243)</f>
        <v>70.430000000000007</v>
      </c>
      <c r="G244" s="35">
        <f>SUM(G238:G243)</f>
        <v>520</v>
      </c>
      <c r="H244" s="35">
        <f>SUM(H238:H243)</f>
        <v>9.8500000000000014</v>
      </c>
      <c r="I244" s="37"/>
    </row>
    <row r="245" spans="1:9" x14ac:dyDescent="0.25">
      <c r="A245" s="49"/>
      <c r="B245" s="50" t="s">
        <v>50</v>
      </c>
      <c r="C245" s="118"/>
      <c r="D245" s="19"/>
      <c r="E245" s="54"/>
      <c r="F245" s="20"/>
      <c r="G245" s="19"/>
      <c r="H245" s="19"/>
      <c r="I245" s="23"/>
    </row>
    <row r="246" spans="1:9" x14ac:dyDescent="0.25">
      <c r="A246" s="40" t="s">
        <v>89</v>
      </c>
      <c r="B246" s="41"/>
      <c r="C246" s="42">
        <v>110</v>
      </c>
      <c r="D246" s="44">
        <v>3.12</v>
      </c>
      <c r="E246" s="44">
        <v>2.75</v>
      </c>
      <c r="F246" s="44">
        <v>4.5</v>
      </c>
      <c r="G246" s="44">
        <v>55</v>
      </c>
      <c r="H246" s="44">
        <v>0.55000000000000004</v>
      </c>
      <c r="I246" s="6" t="s">
        <v>117</v>
      </c>
    </row>
    <row r="247" spans="1:9" ht="22.5" x14ac:dyDescent="0.25">
      <c r="A247" s="2" t="s">
        <v>201</v>
      </c>
      <c r="B247" s="3"/>
      <c r="C247" s="4">
        <v>60</v>
      </c>
      <c r="D247" s="51">
        <v>2.2999999999999998</v>
      </c>
      <c r="E247" s="51">
        <v>4.2</v>
      </c>
      <c r="F247" s="5">
        <v>21.3</v>
      </c>
      <c r="G247" s="51">
        <v>132.19999999999999</v>
      </c>
      <c r="H247" s="5">
        <v>0.04</v>
      </c>
      <c r="I247" s="6" t="s">
        <v>202</v>
      </c>
    </row>
    <row r="248" spans="1:9" x14ac:dyDescent="0.25">
      <c r="A248" s="2"/>
      <c r="B248" s="3"/>
      <c r="C248" s="4"/>
      <c r="D248" s="1" t="s">
        <v>203</v>
      </c>
      <c r="E248" s="5"/>
      <c r="F248" s="1"/>
      <c r="G248" s="51"/>
      <c r="H248" s="5"/>
      <c r="I248" s="6"/>
    </row>
    <row r="249" spans="1:9" x14ac:dyDescent="0.25">
      <c r="A249" s="2" t="s">
        <v>204</v>
      </c>
      <c r="B249" s="3"/>
      <c r="C249" s="4" t="s">
        <v>295</v>
      </c>
      <c r="D249" s="51">
        <v>6</v>
      </c>
      <c r="E249" s="5">
        <v>5</v>
      </c>
      <c r="F249" s="5">
        <v>5</v>
      </c>
      <c r="G249" s="51">
        <v>89</v>
      </c>
      <c r="H249" s="5">
        <v>0.16</v>
      </c>
      <c r="I249" s="6" t="s">
        <v>121</v>
      </c>
    </row>
    <row r="250" spans="1:9" x14ac:dyDescent="0.25">
      <c r="A250" s="2" t="s">
        <v>24</v>
      </c>
      <c r="B250" s="3"/>
      <c r="C250" s="4" t="s">
        <v>267</v>
      </c>
      <c r="D250" s="56">
        <v>0.04</v>
      </c>
      <c r="E250" s="4">
        <v>0.01</v>
      </c>
      <c r="F250" s="55">
        <v>5.4</v>
      </c>
      <c r="G250" s="56">
        <v>21.9</v>
      </c>
      <c r="H250" s="4"/>
      <c r="I250" s="6" t="s">
        <v>61</v>
      </c>
    </row>
    <row r="251" spans="1:9" ht="15.75" thickBot="1" x14ac:dyDescent="0.3">
      <c r="A251" s="2" t="s">
        <v>62</v>
      </c>
      <c r="B251" s="3"/>
      <c r="C251" s="52">
        <v>20</v>
      </c>
      <c r="D251" s="77">
        <v>1.6</v>
      </c>
      <c r="E251" s="78">
        <v>0.2</v>
      </c>
      <c r="F251" s="115">
        <v>9.8000000000000007</v>
      </c>
      <c r="G251" s="116">
        <v>47</v>
      </c>
      <c r="H251" s="4">
        <v>0</v>
      </c>
      <c r="I251" s="6"/>
    </row>
    <row r="252" spans="1:9" ht="15.75" thickBot="1" x14ac:dyDescent="0.3">
      <c r="A252" s="46" t="s">
        <v>30</v>
      </c>
      <c r="B252" s="47"/>
      <c r="C252" s="48">
        <v>426</v>
      </c>
      <c r="D252" s="36">
        <f>SUM(D245:D251)</f>
        <v>13.059999999999999</v>
      </c>
      <c r="E252" s="36">
        <f>SUM(E245:E251)</f>
        <v>12.159999999999998</v>
      </c>
      <c r="F252" s="36">
        <f>SUM(F245:F251)</f>
        <v>46</v>
      </c>
      <c r="G252" s="36">
        <f>SUM(G245:G251)</f>
        <v>345.09999999999997</v>
      </c>
      <c r="H252" s="36">
        <f>SUM(H245:H251)</f>
        <v>0.75000000000000011</v>
      </c>
      <c r="I252" s="23"/>
    </row>
    <row r="253" spans="1:9" ht="15.75" thickBot="1" x14ac:dyDescent="0.3">
      <c r="A253" s="99" t="s">
        <v>63</v>
      </c>
      <c r="B253" s="58"/>
      <c r="C253" s="59">
        <f t="shared" ref="C253:H253" si="7">C233+C237+C244+C252</f>
        <v>1406</v>
      </c>
      <c r="D253" s="123">
        <f t="shared" si="7"/>
        <v>41.899999999999991</v>
      </c>
      <c r="E253" s="123">
        <f t="shared" si="7"/>
        <v>44.83</v>
      </c>
      <c r="F253" s="123">
        <f t="shared" si="7"/>
        <v>183.48000000000002</v>
      </c>
      <c r="G253" s="123">
        <f t="shared" si="7"/>
        <v>1305.75</v>
      </c>
      <c r="H253" s="123">
        <f t="shared" si="7"/>
        <v>21.11</v>
      </c>
      <c r="I253" s="37"/>
    </row>
    <row r="254" spans="1:9" x14ac:dyDescent="0.25">
      <c r="C254" s="124"/>
      <c r="D254" s="104"/>
      <c r="E254" s="104"/>
      <c r="F254" s="104"/>
      <c r="G254" s="104"/>
      <c r="I254" s="124"/>
    </row>
    <row r="255" spans="1:9" ht="15.75" thickBot="1" x14ac:dyDescent="0.3">
      <c r="A255" s="11" t="s">
        <v>207</v>
      </c>
      <c r="C255" s="58"/>
      <c r="I255" s="58"/>
    </row>
    <row r="256" spans="1:9" ht="22.5" x14ac:dyDescent="0.25">
      <c r="A256" s="134" t="s">
        <v>7</v>
      </c>
      <c r="B256" s="135"/>
      <c r="C256" s="136" t="s">
        <v>8</v>
      </c>
      <c r="D256" s="139" t="s">
        <v>9</v>
      </c>
      <c r="E256" s="140"/>
      <c r="F256" s="141"/>
      <c r="G256" s="19" t="s">
        <v>10</v>
      </c>
      <c r="H256" s="22" t="s">
        <v>11</v>
      </c>
      <c r="I256" s="23" t="s">
        <v>12</v>
      </c>
    </row>
    <row r="257" spans="1:9" ht="15.75" thickBot="1" x14ac:dyDescent="0.3">
      <c r="A257" s="142" t="s">
        <v>13</v>
      </c>
      <c r="B257" s="143"/>
      <c r="C257" s="137"/>
      <c r="D257" s="27"/>
      <c r="E257" s="28"/>
      <c r="F257" s="29"/>
      <c r="G257" s="30" t="s">
        <v>14</v>
      </c>
      <c r="H257" s="31"/>
      <c r="I257" s="6"/>
    </row>
    <row r="258" spans="1:9" ht="15.75" thickBot="1" x14ac:dyDescent="0.3">
      <c r="A258" s="144"/>
      <c r="B258" s="145"/>
      <c r="C258" s="138"/>
      <c r="D258" s="35" t="s">
        <v>15</v>
      </c>
      <c r="E258" s="35" t="s">
        <v>16</v>
      </c>
      <c r="F258" s="36" t="s">
        <v>17</v>
      </c>
      <c r="G258" s="36" t="s">
        <v>18</v>
      </c>
      <c r="H258" s="35" t="s">
        <v>19</v>
      </c>
      <c r="I258" s="37"/>
    </row>
    <row r="259" spans="1:9" x14ac:dyDescent="0.25">
      <c r="A259" s="49"/>
      <c r="B259" s="50" t="s">
        <v>20</v>
      </c>
      <c r="C259" s="113"/>
      <c r="D259" s="71"/>
      <c r="E259" s="72"/>
      <c r="F259" s="69"/>
      <c r="G259" s="71"/>
      <c r="H259" s="71"/>
      <c r="I259" s="23"/>
    </row>
    <row r="260" spans="1:9" x14ac:dyDescent="0.25">
      <c r="A260" s="2" t="s">
        <v>208</v>
      </c>
      <c r="B260" s="3"/>
      <c r="C260" s="4">
        <v>150</v>
      </c>
      <c r="D260" s="5">
        <v>3.3</v>
      </c>
      <c r="E260" s="5">
        <v>3.1</v>
      </c>
      <c r="F260" s="5">
        <v>13.3</v>
      </c>
      <c r="G260" s="51">
        <v>94.3</v>
      </c>
      <c r="H260" s="5">
        <v>0.39</v>
      </c>
      <c r="I260" s="6" t="s">
        <v>296</v>
      </c>
    </row>
    <row r="261" spans="1:9" x14ac:dyDescent="0.25">
      <c r="A261" s="40" t="s">
        <v>102</v>
      </c>
      <c r="B261" s="41"/>
      <c r="C261" s="42" t="s">
        <v>261</v>
      </c>
      <c r="D261" s="43">
        <v>2.2999999999999998</v>
      </c>
      <c r="E261" s="44">
        <v>2</v>
      </c>
      <c r="F261" s="45">
        <v>11.9</v>
      </c>
      <c r="G261" s="44">
        <v>74.8</v>
      </c>
      <c r="H261" s="43">
        <v>1.2</v>
      </c>
      <c r="I261" s="6" t="s">
        <v>276</v>
      </c>
    </row>
    <row r="262" spans="1:9" ht="23.25" thickBot="1" x14ac:dyDescent="0.3">
      <c r="A262" s="2" t="s">
        <v>27</v>
      </c>
      <c r="B262" s="3"/>
      <c r="C262" s="7" t="s">
        <v>262</v>
      </c>
      <c r="D262" s="56">
        <v>1.9</v>
      </c>
      <c r="E262" s="4">
        <v>4.4000000000000004</v>
      </c>
      <c r="F262" s="55">
        <v>13</v>
      </c>
      <c r="G262" s="4">
        <v>99</v>
      </c>
      <c r="H262" s="55"/>
      <c r="I262" s="6" t="s">
        <v>29</v>
      </c>
    </row>
    <row r="263" spans="1:9" ht="15.75" thickBot="1" x14ac:dyDescent="0.3">
      <c r="A263" s="46" t="s">
        <v>30</v>
      </c>
      <c r="B263" s="47"/>
      <c r="C263" s="114">
        <v>350</v>
      </c>
      <c r="D263" s="35">
        <f>SUM(D259:D262)</f>
        <v>7.5</v>
      </c>
      <c r="E263" s="35">
        <f>SUM(E259:E262)</f>
        <v>9.5</v>
      </c>
      <c r="F263" s="35">
        <f>SUM(F259:F262)</f>
        <v>38.200000000000003</v>
      </c>
      <c r="G263" s="35">
        <f>SUM(G259:G262)</f>
        <v>268.10000000000002</v>
      </c>
      <c r="H263" s="35">
        <f>SUM(H259:H262)</f>
        <v>1.5899999999999999</v>
      </c>
      <c r="I263" s="37"/>
    </row>
    <row r="264" spans="1:9" x14ac:dyDescent="0.25">
      <c r="A264" s="49"/>
      <c r="B264" s="50" t="s">
        <v>31</v>
      </c>
      <c r="C264" s="118"/>
      <c r="D264" s="19"/>
      <c r="E264" s="54"/>
      <c r="F264" s="20"/>
      <c r="G264" s="19"/>
      <c r="H264" s="19"/>
      <c r="I264" s="23"/>
    </row>
    <row r="265" spans="1:9" x14ac:dyDescent="0.25">
      <c r="A265" s="2" t="s">
        <v>32</v>
      </c>
      <c r="B265" s="3"/>
      <c r="C265" s="52">
        <v>125</v>
      </c>
      <c r="D265" s="51">
        <v>0.75</v>
      </c>
      <c r="E265" s="5">
        <v>0.38</v>
      </c>
      <c r="F265" s="1">
        <v>23</v>
      </c>
      <c r="G265" s="5">
        <v>98.42</v>
      </c>
      <c r="H265" s="51">
        <v>5.6</v>
      </c>
      <c r="I265" s="6" t="s">
        <v>73</v>
      </c>
    </row>
    <row r="266" spans="1:9" ht="15.75" thickBot="1" x14ac:dyDescent="0.3">
      <c r="A266" s="2" t="s">
        <v>210</v>
      </c>
      <c r="B266" s="3"/>
      <c r="C266" s="52"/>
      <c r="D266" s="51"/>
      <c r="E266" s="51"/>
      <c r="F266" s="1"/>
      <c r="G266" s="51"/>
      <c r="H266" s="51"/>
      <c r="I266" s="6"/>
    </row>
    <row r="267" spans="1:9" ht="15.75" thickBot="1" x14ac:dyDescent="0.3">
      <c r="A267" s="46" t="s">
        <v>30</v>
      </c>
      <c r="B267" s="47"/>
      <c r="C267" s="114">
        <v>125</v>
      </c>
      <c r="D267" s="36">
        <f>SUM(D265)</f>
        <v>0.75</v>
      </c>
      <c r="E267" s="36">
        <f>SUM(E265)</f>
        <v>0.38</v>
      </c>
      <c r="F267" s="36">
        <f>SUM(F265)</f>
        <v>23</v>
      </c>
      <c r="G267" s="36">
        <f>SUM(G265)</f>
        <v>98.42</v>
      </c>
      <c r="H267" s="36">
        <f>SUM(H265)</f>
        <v>5.6</v>
      </c>
      <c r="I267" s="37"/>
    </row>
    <row r="268" spans="1:9" x14ac:dyDescent="0.25">
      <c r="A268" s="49"/>
      <c r="B268" s="50" t="s">
        <v>35</v>
      </c>
      <c r="C268" s="118"/>
      <c r="D268" s="19"/>
      <c r="E268" s="54"/>
      <c r="F268" s="20"/>
      <c r="G268" s="19"/>
      <c r="H268" s="71"/>
      <c r="I268" s="23"/>
    </row>
    <row r="269" spans="1:9" x14ac:dyDescent="0.25">
      <c r="A269" s="2" t="s">
        <v>152</v>
      </c>
      <c r="B269" s="3"/>
      <c r="C269" s="4">
        <v>50</v>
      </c>
      <c r="D269" s="1">
        <v>0.5</v>
      </c>
      <c r="E269" s="5">
        <v>2.25</v>
      </c>
      <c r="F269" s="1">
        <v>4.8</v>
      </c>
      <c r="G269" s="51">
        <v>42</v>
      </c>
      <c r="H269" s="5">
        <v>0.8</v>
      </c>
      <c r="I269" s="6" t="s">
        <v>153</v>
      </c>
    </row>
    <row r="270" spans="1:9" ht="22.5" x14ac:dyDescent="0.25">
      <c r="A270" s="2" t="s">
        <v>297</v>
      </c>
      <c r="B270" s="3"/>
      <c r="C270" s="4" t="s">
        <v>94</v>
      </c>
      <c r="D270" s="5">
        <v>7.6</v>
      </c>
      <c r="E270" s="5">
        <v>4.16</v>
      </c>
      <c r="F270" s="1">
        <v>20</v>
      </c>
      <c r="G270" s="51">
        <v>148</v>
      </c>
      <c r="H270" s="5">
        <v>4.13</v>
      </c>
      <c r="I270" s="6" t="s">
        <v>213</v>
      </c>
    </row>
    <row r="271" spans="1:9" x14ac:dyDescent="0.25">
      <c r="A271" s="2" t="s">
        <v>298</v>
      </c>
      <c r="B271" s="3"/>
      <c r="C271" s="4">
        <v>150</v>
      </c>
      <c r="D271" s="4">
        <v>10.8</v>
      </c>
      <c r="E271" s="55">
        <v>9.4</v>
      </c>
      <c r="F271" s="4">
        <v>15</v>
      </c>
      <c r="G271" s="55">
        <v>187.8</v>
      </c>
      <c r="H271" s="56">
        <v>4</v>
      </c>
      <c r="I271" s="6" t="s">
        <v>215</v>
      </c>
    </row>
    <row r="272" spans="1:9" x14ac:dyDescent="0.25">
      <c r="A272" s="2" t="s">
        <v>114</v>
      </c>
      <c r="B272" s="3"/>
      <c r="C272" s="4">
        <v>150</v>
      </c>
      <c r="D272" s="5">
        <v>0.6</v>
      </c>
      <c r="E272" s="1">
        <v>0</v>
      </c>
      <c r="F272" s="5">
        <v>18</v>
      </c>
      <c r="G272" s="1">
        <v>74.5</v>
      </c>
      <c r="H272" s="51">
        <v>0.11</v>
      </c>
      <c r="I272" s="80" t="s">
        <v>115</v>
      </c>
    </row>
    <row r="273" spans="1:9" ht="15.75" thickBot="1" x14ac:dyDescent="0.3">
      <c r="A273" s="2" t="s">
        <v>49</v>
      </c>
      <c r="B273" s="3"/>
      <c r="C273" s="4">
        <v>30</v>
      </c>
      <c r="D273" s="4">
        <v>1.5</v>
      </c>
      <c r="E273" s="55">
        <v>0.3</v>
      </c>
      <c r="F273" s="4">
        <v>14.3</v>
      </c>
      <c r="G273" s="55">
        <v>66</v>
      </c>
      <c r="H273" s="56"/>
      <c r="I273" s="6"/>
    </row>
    <row r="274" spans="1:9" ht="15.75" thickBot="1" x14ac:dyDescent="0.3">
      <c r="A274" s="46" t="s">
        <v>30</v>
      </c>
      <c r="B274" s="47"/>
      <c r="C274" s="48">
        <v>550</v>
      </c>
      <c r="D274" s="35">
        <f>SUM(D269:D273)</f>
        <v>21</v>
      </c>
      <c r="E274" s="35">
        <f>SUM(E269:E273)</f>
        <v>16.11</v>
      </c>
      <c r="F274" s="35">
        <f>SUM(F269:F273)</f>
        <v>72.099999999999994</v>
      </c>
      <c r="G274" s="35">
        <f>SUM(G269:G273)</f>
        <v>518.29999999999995</v>
      </c>
      <c r="H274" s="35">
        <f>SUM(H269:H273)</f>
        <v>9.0399999999999991</v>
      </c>
      <c r="I274" s="37"/>
    </row>
    <row r="275" spans="1:9" x14ac:dyDescent="0.25">
      <c r="A275" s="49"/>
      <c r="B275" s="50" t="s">
        <v>50</v>
      </c>
      <c r="C275" s="118"/>
      <c r="D275" s="54"/>
      <c r="E275" s="20"/>
      <c r="F275" s="54"/>
      <c r="G275" s="20"/>
      <c r="H275" s="71"/>
      <c r="I275" s="23"/>
    </row>
    <row r="276" spans="1:9" x14ac:dyDescent="0.25">
      <c r="A276" s="2" t="s">
        <v>116</v>
      </c>
      <c r="B276" s="3"/>
      <c r="C276" s="42">
        <v>110</v>
      </c>
      <c r="D276" s="44">
        <v>3.12</v>
      </c>
      <c r="E276" s="44">
        <v>2.75</v>
      </c>
      <c r="F276" s="44">
        <v>2.5</v>
      </c>
      <c r="G276" s="44">
        <v>47.2</v>
      </c>
      <c r="H276" s="44">
        <v>0.55000000000000004</v>
      </c>
      <c r="I276" s="6" t="s">
        <v>117</v>
      </c>
    </row>
    <row r="277" spans="1:9" x14ac:dyDescent="0.25">
      <c r="A277" s="40" t="s">
        <v>87</v>
      </c>
      <c r="B277" s="41"/>
      <c r="C277" s="42">
        <v>20</v>
      </c>
      <c r="D277" s="44">
        <v>1</v>
      </c>
      <c r="E277" s="44">
        <v>6</v>
      </c>
      <c r="F277" s="44">
        <v>14</v>
      </c>
      <c r="G277" s="45">
        <v>114</v>
      </c>
      <c r="H277" s="44"/>
      <c r="I277" s="82"/>
    </row>
    <row r="278" spans="1:9" x14ac:dyDescent="0.25">
      <c r="A278" s="40" t="s">
        <v>140</v>
      </c>
      <c r="B278" s="41"/>
      <c r="C278" s="42"/>
      <c r="D278" s="44"/>
      <c r="E278" s="44"/>
      <c r="F278" s="44"/>
      <c r="G278" s="45"/>
      <c r="H278" s="44"/>
      <c r="I278" s="82"/>
    </row>
    <row r="279" spans="1:9" x14ac:dyDescent="0.25">
      <c r="A279" s="2" t="s">
        <v>91</v>
      </c>
      <c r="B279" s="3"/>
      <c r="C279" s="4">
        <v>50</v>
      </c>
      <c r="D279" s="1">
        <v>0.75</v>
      </c>
      <c r="E279" s="5">
        <v>0.06</v>
      </c>
      <c r="F279" s="1">
        <v>8.5</v>
      </c>
      <c r="G279" s="5">
        <v>38.29</v>
      </c>
      <c r="H279" s="1">
        <v>1.9</v>
      </c>
      <c r="I279" s="5" t="s">
        <v>92</v>
      </c>
    </row>
    <row r="280" spans="1:9" x14ac:dyDescent="0.25">
      <c r="A280" s="40" t="s">
        <v>216</v>
      </c>
      <c r="B280" s="41"/>
      <c r="C280" s="73" t="s">
        <v>285</v>
      </c>
      <c r="D280" s="45">
        <v>6</v>
      </c>
      <c r="E280" s="44">
        <v>8.5</v>
      </c>
      <c r="F280" s="45">
        <v>24</v>
      </c>
      <c r="G280" s="44">
        <v>244.5</v>
      </c>
      <c r="H280" s="45">
        <v>0.23</v>
      </c>
      <c r="I280" s="6" t="s">
        <v>217</v>
      </c>
    </row>
    <row r="281" spans="1:9" ht="22.5" x14ac:dyDescent="0.25">
      <c r="A281" s="2" t="s">
        <v>96</v>
      </c>
      <c r="B281" s="3"/>
      <c r="C281" s="7" t="s">
        <v>274</v>
      </c>
      <c r="D281" s="51">
        <v>7.0000000000000007E-2</v>
      </c>
      <c r="E281" s="5">
        <v>0.01</v>
      </c>
      <c r="F281" s="1">
        <v>5.6</v>
      </c>
      <c r="G281" s="51">
        <v>22.75</v>
      </c>
      <c r="H281" s="51">
        <v>1.59</v>
      </c>
      <c r="I281" s="6" t="s">
        <v>98</v>
      </c>
    </row>
    <row r="282" spans="1:9" ht="15.75" thickBot="1" x14ac:dyDescent="0.3">
      <c r="A282" s="2" t="s">
        <v>62</v>
      </c>
      <c r="B282" s="3"/>
      <c r="C282" s="52">
        <v>20</v>
      </c>
      <c r="D282" s="77">
        <v>1.6</v>
      </c>
      <c r="E282" s="78">
        <v>0.2</v>
      </c>
      <c r="F282" s="115">
        <v>9.8000000000000007</v>
      </c>
      <c r="G282" s="116">
        <v>47</v>
      </c>
      <c r="H282" s="4">
        <v>0</v>
      </c>
      <c r="I282" s="6"/>
    </row>
    <row r="283" spans="1:9" ht="15.75" thickBot="1" x14ac:dyDescent="0.3">
      <c r="A283" s="46" t="s">
        <v>30</v>
      </c>
      <c r="B283" s="47"/>
      <c r="C283" s="48">
        <v>436.5</v>
      </c>
      <c r="D283" s="35">
        <f>SUM(D275:D282)</f>
        <v>12.540000000000001</v>
      </c>
      <c r="E283" s="35">
        <f>SUM(E275:E282)</f>
        <v>17.520000000000003</v>
      </c>
      <c r="F283" s="35">
        <f>SUM(F275:F282)</f>
        <v>64.400000000000006</v>
      </c>
      <c r="G283" s="35">
        <f>SUM(G275:G282)</f>
        <v>513.74</v>
      </c>
      <c r="H283" s="35">
        <f>SUM(H275:H282)</f>
        <v>4.2700000000000005</v>
      </c>
      <c r="I283" s="37"/>
    </row>
    <row r="284" spans="1:9" ht="15.75" thickBot="1" x14ac:dyDescent="0.3">
      <c r="A284" s="99" t="s">
        <v>63</v>
      </c>
      <c r="B284" s="58"/>
      <c r="C284" s="59">
        <f t="shared" ref="C284:H284" si="8">C263+C267+C274+C283</f>
        <v>1461.5</v>
      </c>
      <c r="D284" s="125">
        <f t="shared" si="8"/>
        <v>41.79</v>
      </c>
      <c r="E284" s="125">
        <f t="shared" si="8"/>
        <v>43.510000000000005</v>
      </c>
      <c r="F284" s="125">
        <f t="shared" si="8"/>
        <v>197.70000000000002</v>
      </c>
      <c r="G284" s="125">
        <f t="shared" si="8"/>
        <v>1398.56</v>
      </c>
      <c r="H284" s="125">
        <f t="shared" si="8"/>
        <v>20.499999999999996</v>
      </c>
      <c r="I284" s="60"/>
    </row>
    <row r="285" spans="1:9" x14ac:dyDescent="0.25">
      <c r="A285" s="49"/>
      <c r="B285" s="50"/>
      <c r="C285" s="117"/>
      <c r="D285" s="20"/>
      <c r="E285" s="20"/>
      <c r="F285" s="20"/>
      <c r="G285" s="1"/>
      <c r="H285" s="1"/>
      <c r="I285" s="50"/>
    </row>
    <row r="286" spans="1:9" ht="15.75" thickBot="1" x14ac:dyDescent="0.3">
      <c r="A286" s="11" t="s">
        <v>218</v>
      </c>
      <c r="B286" s="58"/>
      <c r="C286" s="58"/>
      <c r="I286" s="58"/>
    </row>
    <row r="287" spans="1:9" ht="22.5" x14ac:dyDescent="0.25">
      <c r="A287" s="134" t="s">
        <v>7</v>
      </c>
      <c r="B287" s="135"/>
      <c r="C287" s="136" t="s">
        <v>8</v>
      </c>
      <c r="D287" s="139" t="s">
        <v>9</v>
      </c>
      <c r="E287" s="140"/>
      <c r="F287" s="141"/>
      <c r="G287" s="19" t="s">
        <v>10</v>
      </c>
      <c r="H287" s="22" t="s">
        <v>11</v>
      </c>
      <c r="I287" s="23" t="s">
        <v>12</v>
      </c>
    </row>
    <row r="288" spans="1:9" ht="15.75" thickBot="1" x14ac:dyDescent="0.3">
      <c r="A288" s="142" t="s">
        <v>13</v>
      </c>
      <c r="B288" s="143"/>
      <c r="C288" s="137"/>
      <c r="D288" s="27"/>
      <c r="E288" s="28"/>
      <c r="F288" s="29"/>
      <c r="G288" s="30" t="s">
        <v>14</v>
      </c>
      <c r="H288" s="31"/>
      <c r="I288" s="6"/>
    </row>
    <row r="289" spans="1:9" ht="15.75" thickBot="1" x14ac:dyDescent="0.3">
      <c r="A289" s="144"/>
      <c r="B289" s="145"/>
      <c r="C289" s="138"/>
      <c r="D289" s="35" t="s">
        <v>15</v>
      </c>
      <c r="E289" s="35" t="s">
        <v>16</v>
      </c>
      <c r="F289" s="36" t="s">
        <v>17</v>
      </c>
      <c r="G289" s="36" t="s">
        <v>18</v>
      </c>
      <c r="H289" s="35" t="s">
        <v>19</v>
      </c>
      <c r="I289" s="37"/>
    </row>
    <row r="290" spans="1:9" x14ac:dyDescent="0.25">
      <c r="A290" s="49"/>
      <c r="B290" s="50" t="s">
        <v>20</v>
      </c>
      <c r="C290" s="52"/>
      <c r="D290" s="39"/>
      <c r="E290" s="72"/>
      <c r="F290" s="38"/>
      <c r="G290" s="39"/>
      <c r="H290" s="71"/>
      <c r="I290" s="23"/>
    </row>
    <row r="291" spans="1:9" ht="22.5" x14ac:dyDescent="0.25">
      <c r="A291" s="2" t="s">
        <v>299</v>
      </c>
      <c r="B291" s="3"/>
      <c r="C291" s="52" t="s">
        <v>255</v>
      </c>
      <c r="D291" s="5">
        <v>4.5</v>
      </c>
      <c r="E291" s="5">
        <v>5</v>
      </c>
      <c r="F291" s="5">
        <v>21</v>
      </c>
      <c r="G291" s="5">
        <v>147</v>
      </c>
      <c r="H291" s="5">
        <v>0.16</v>
      </c>
      <c r="I291" s="6" t="s">
        <v>220</v>
      </c>
    </row>
    <row r="292" spans="1:9" x14ac:dyDescent="0.25">
      <c r="A292" s="2" t="s">
        <v>127</v>
      </c>
      <c r="B292" s="3"/>
      <c r="C292" s="52" t="s">
        <v>282</v>
      </c>
      <c r="D292" s="56">
        <v>1</v>
      </c>
      <c r="E292" s="4">
        <v>1.2</v>
      </c>
      <c r="F292" s="4">
        <v>10</v>
      </c>
      <c r="G292" s="4">
        <v>55</v>
      </c>
      <c r="H292" s="56">
        <v>0.16</v>
      </c>
      <c r="I292" s="6" t="s">
        <v>283</v>
      </c>
    </row>
    <row r="293" spans="1:9" ht="15.75" thickBot="1" x14ac:dyDescent="0.3">
      <c r="A293" s="2" t="s">
        <v>269</v>
      </c>
      <c r="B293" s="3"/>
      <c r="C293" s="7" t="s">
        <v>270</v>
      </c>
      <c r="D293" s="51">
        <v>3.5</v>
      </c>
      <c r="E293" s="5">
        <v>5.95</v>
      </c>
      <c r="F293" s="1">
        <v>12.9</v>
      </c>
      <c r="G293" s="51">
        <v>119.6</v>
      </c>
      <c r="H293" s="51">
        <v>0.04</v>
      </c>
      <c r="I293" s="6" t="s">
        <v>271</v>
      </c>
    </row>
    <row r="294" spans="1:9" ht="15.75" thickBot="1" x14ac:dyDescent="0.3">
      <c r="A294" s="46" t="s">
        <v>30</v>
      </c>
      <c r="B294" s="47"/>
      <c r="C294" s="35">
        <v>362</v>
      </c>
      <c r="D294" s="35">
        <f>SUM(D290:D293)</f>
        <v>9</v>
      </c>
      <c r="E294" s="35">
        <f>SUM(E290:E293)</f>
        <v>12.15</v>
      </c>
      <c r="F294" s="35">
        <f>SUM(F290:F293)</f>
        <v>43.9</v>
      </c>
      <c r="G294" s="35">
        <f>SUM(G290:G293)</f>
        <v>321.60000000000002</v>
      </c>
      <c r="H294" s="35">
        <f>SUM(H290:H293)</f>
        <v>0.36</v>
      </c>
      <c r="I294" s="37"/>
    </row>
    <row r="295" spans="1:9" x14ac:dyDescent="0.25">
      <c r="A295" s="49"/>
      <c r="B295" s="50" t="s">
        <v>31</v>
      </c>
      <c r="C295" s="7"/>
      <c r="D295" s="5"/>
      <c r="E295" s="1"/>
      <c r="F295" s="5"/>
      <c r="G295" s="1"/>
      <c r="H295" s="51"/>
      <c r="I295" s="23"/>
    </row>
    <row r="296" spans="1:9" x14ac:dyDescent="0.25">
      <c r="A296" s="2" t="s">
        <v>72</v>
      </c>
      <c r="B296" s="3"/>
      <c r="C296" s="52">
        <v>100</v>
      </c>
      <c r="D296" s="51">
        <v>0.36</v>
      </c>
      <c r="E296" s="5">
        <v>0.36</v>
      </c>
      <c r="F296" s="1">
        <v>10</v>
      </c>
      <c r="G296" s="5">
        <v>44.7</v>
      </c>
      <c r="H296" s="51">
        <v>10</v>
      </c>
      <c r="I296" s="6" t="s">
        <v>263</v>
      </c>
    </row>
    <row r="297" spans="1:9" ht="15.75" thickBot="1" x14ac:dyDescent="0.3">
      <c r="A297" s="2" t="s">
        <v>170</v>
      </c>
      <c r="B297" s="3"/>
      <c r="C297" s="52"/>
      <c r="D297" s="51"/>
      <c r="E297" s="5"/>
      <c r="F297" s="1"/>
      <c r="G297" s="5"/>
      <c r="H297" s="51"/>
      <c r="I297" s="6"/>
    </row>
    <row r="298" spans="1:9" ht="15.75" thickBot="1" x14ac:dyDescent="0.3">
      <c r="A298" s="46" t="s">
        <v>30</v>
      </c>
      <c r="B298" s="47"/>
      <c r="C298" s="114">
        <v>100</v>
      </c>
      <c r="D298" s="35">
        <f>SUM(D296)</f>
        <v>0.36</v>
      </c>
      <c r="E298" s="35">
        <f>SUM(E296)</f>
        <v>0.36</v>
      </c>
      <c r="F298" s="35">
        <f>SUM(F296)</f>
        <v>10</v>
      </c>
      <c r="G298" s="35">
        <f>SUM(G296)</f>
        <v>44.7</v>
      </c>
      <c r="H298" s="35">
        <f>SUM(H296)</f>
        <v>10</v>
      </c>
      <c r="I298" s="37"/>
    </row>
    <row r="299" spans="1:9" x14ac:dyDescent="0.25">
      <c r="A299" s="2"/>
      <c r="B299" s="3" t="s">
        <v>35</v>
      </c>
      <c r="C299" s="7"/>
      <c r="D299" s="54"/>
      <c r="E299" s="1"/>
      <c r="F299" s="54"/>
      <c r="G299" s="1"/>
      <c r="H299" s="51"/>
      <c r="I299" s="6"/>
    </row>
    <row r="300" spans="1:9" x14ac:dyDescent="0.25">
      <c r="A300" s="2" t="s">
        <v>289</v>
      </c>
      <c r="B300" s="3"/>
      <c r="C300" s="4">
        <v>50</v>
      </c>
      <c r="D300" s="1">
        <v>0.66</v>
      </c>
      <c r="E300" s="5">
        <v>2.5</v>
      </c>
      <c r="F300" s="1">
        <v>4.5</v>
      </c>
      <c r="G300" s="51">
        <v>43.1</v>
      </c>
      <c r="H300" s="5">
        <v>15.8</v>
      </c>
      <c r="I300" s="6" t="s">
        <v>172</v>
      </c>
    </row>
    <row r="301" spans="1:9" ht="22.5" x14ac:dyDescent="0.25">
      <c r="A301" s="2" t="s">
        <v>300</v>
      </c>
      <c r="B301" s="3"/>
      <c r="C301" s="7" t="s">
        <v>280</v>
      </c>
      <c r="D301" s="5">
        <v>4</v>
      </c>
      <c r="E301" s="1">
        <v>3</v>
      </c>
      <c r="F301" s="5">
        <v>10.7</v>
      </c>
      <c r="G301" s="1">
        <v>85.8</v>
      </c>
      <c r="H301" s="51">
        <v>0.4</v>
      </c>
      <c r="I301" s="6" t="s">
        <v>222</v>
      </c>
    </row>
    <row r="302" spans="1:9" x14ac:dyDescent="0.25">
      <c r="A302" s="2" t="s">
        <v>223</v>
      </c>
      <c r="B302" s="3"/>
      <c r="C302" s="4">
        <v>60</v>
      </c>
      <c r="D302" s="51">
        <v>4.63</v>
      </c>
      <c r="E302" s="5">
        <v>2.2999999999999998</v>
      </c>
      <c r="F302" s="1">
        <v>2.14</v>
      </c>
      <c r="G302" s="51">
        <v>48</v>
      </c>
      <c r="H302" s="5"/>
      <c r="I302" s="6" t="s">
        <v>301</v>
      </c>
    </row>
    <row r="303" spans="1:9" ht="22.5" x14ac:dyDescent="0.25">
      <c r="A303" s="2" t="s">
        <v>112</v>
      </c>
      <c r="B303" s="3"/>
      <c r="C303" s="4">
        <v>120</v>
      </c>
      <c r="D303" s="1">
        <v>2.4</v>
      </c>
      <c r="E303" s="5">
        <v>3.6</v>
      </c>
      <c r="F303" s="1">
        <v>16.8</v>
      </c>
      <c r="G303" s="51">
        <v>109.2</v>
      </c>
      <c r="H303" s="5">
        <v>8.34</v>
      </c>
      <c r="I303" s="6" t="s">
        <v>113</v>
      </c>
    </row>
    <row r="304" spans="1:9" x14ac:dyDescent="0.25">
      <c r="A304" s="2" t="s">
        <v>161</v>
      </c>
      <c r="B304" s="3"/>
      <c r="C304" s="4">
        <v>150</v>
      </c>
      <c r="D304" s="51">
        <v>0.1</v>
      </c>
      <c r="E304" s="5">
        <v>0.1</v>
      </c>
      <c r="F304" s="1">
        <v>10.199999999999999</v>
      </c>
      <c r="G304" s="5">
        <v>42.1</v>
      </c>
      <c r="H304" s="51">
        <v>1.2</v>
      </c>
      <c r="I304" s="6" t="s">
        <v>162</v>
      </c>
    </row>
    <row r="305" spans="1:9" ht="15.75" thickBot="1" x14ac:dyDescent="0.3">
      <c r="A305" s="2" t="s">
        <v>49</v>
      </c>
      <c r="B305" s="3"/>
      <c r="C305" s="4">
        <v>30</v>
      </c>
      <c r="D305" s="4">
        <v>1.5</v>
      </c>
      <c r="E305" s="55">
        <v>0.3</v>
      </c>
      <c r="F305" s="4">
        <v>14.3</v>
      </c>
      <c r="G305" s="55">
        <v>65.900000000000006</v>
      </c>
      <c r="H305" s="56"/>
      <c r="I305" s="6"/>
    </row>
    <row r="306" spans="1:9" ht="15.75" thickBot="1" x14ac:dyDescent="0.3">
      <c r="A306" s="46" t="s">
        <v>30</v>
      </c>
      <c r="B306" s="47"/>
      <c r="C306" s="48">
        <v>570</v>
      </c>
      <c r="D306" s="36">
        <f>SUM(D300:D305)</f>
        <v>13.29</v>
      </c>
      <c r="E306" s="36">
        <f>SUM(E300:E305)</f>
        <v>11.8</v>
      </c>
      <c r="F306" s="36">
        <f>SUM(F300:F305)</f>
        <v>58.64</v>
      </c>
      <c r="G306" s="36">
        <f>SUM(G300:G305)</f>
        <v>394.1</v>
      </c>
      <c r="H306" s="36">
        <f>SUM(H300:H305)</f>
        <v>25.74</v>
      </c>
      <c r="I306" s="36"/>
    </row>
    <row r="307" spans="1:9" x14ac:dyDescent="0.25">
      <c r="A307" s="49"/>
      <c r="B307" s="50" t="s">
        <v>50</v>
      </c>
      <c r="C307" s="118"/>
      <c r="D307" s="19"/>
      <c r="E307" s="54"/>
      <c r="F307" s="20"/>
      <c r="G307" s="19"/>
      <c r="H307" s="71"/>
      <c r="I307" s="23"/>
    </row>
    <row r="308" spans="1:9" ht="15.75" thickBot="1" x14ac:dyDescent="0.3">
      <c r="A308" s="2" t="s">
        <v>139</v>
      </c>
      <c r="B308" s="3"/>
      <c r="C308" s="4">
        <v>110</v>
      </c>
      <c r="D308" s="59">
        <v>3.74</v>
      </c>
      <c r="E308" s="4">
        <v>2.75</v>
      </c>
      <c r="F308" s="55">
        <v>5.16</v>
      </c>
      <c r="G308" s="4">
        <v>60.35</v>
      </c>
      <c r="H308" s="81">
        <v>0.9</v>
      </c>
      <c r="I308" s="6" t="s">
        <v>117</v>
      </c>
    </row>
    <row r="309" spans="1:9" x14ac:dyDescent="0.25">
      <c r="A309" s="2" t="s">
        <v>87</v>
      </c>
      <c r="B309" s="3"/>
      <c r="C309" s="4">
        <v>10</v>
      </c>
      <c r="D309" s="5">
        <v>0.25</v>
      </c>
      <c r="E309" s="1">
        <v>5</v>
      </c>
      <c r="F309" s="5">
        <v>25</v>
      </c>
      <c r="G309" s="1">
        <v>146</v>
      </c>
      <c r="H309" s="5"/>
      <c r="I309" s="6"/>
    </row>
    <row r="310" spans="1:9" x14ac:dyDescent="0.25">
      <c r="A310" s="2" t="s">
        <v>163</v>
      </c>
      <c r="B310" s="3"/>
      <c r="C310" s="4"/>
      <c r="D310" s="1"/>
      <c r="E310" s="1"/>
      <c r="F310" s="1"/>
      <c r="G310" s="1"/>
      <c r="H310" s="61"/>
      <c r="I310" s="6"/>
    </row>
    <row r="311" spans="1:9" ht="22.5" x14ac:dyDescent="0.25">
      <c r="A311" s="40" t="s">
        <v>225</v>
      </c>
      <c r="B311" s="41"/>
      <c r="C311" s="73" t="s">
        <v>302</v>
      </c>
      <c r="D311" s="45">
        <v>11.8</v>
      </c>
      <c r="E311" s="44">
        <v>12.4</v>
      </c>
      <c r="F311" s="45">
        <v>25.5</v>
      </c>
      <c r="G311" s="44">
        <v>260.8</v>
      </c>
      <c r="H311" s="45">
        <v>0.7</v>
      </c>
      <c r="I311" s="6" t="s">
        <v>226</v>
      </c>
    </row>
    <row r="312" spans="1:9" x14ac:dyDescent="0.25">
      <c r="A312" s="2" t="s">
        <v>122</v>
      </c>
      <c r="B312" s="3"/>
      <c r="C312" s="4" t="s">
        <v>267</v>
      </c>
      <c r="D312" s="56">
        <v>0.3</v>
      </c>
      <c r="E312" s="4">
        <v>0.13</v>
      </c>
      <c r="F312" s="55">
        <v>9.4</v>
      </c>
      <c r="G312" s="56">
        <v>39.9</v>
      </c>
      <c r="H312" s="4">
        <v>40.700000000000003</v>
      </c>
      <c r="I312" s="6" t="s">
        <v>123</v>
      </c>
    </row>
    <row r="313" spans="1:9" ht="15.75" thickBot="1" x14ac:dyDescent="0.3">
      <c r="A313" s="2" t="s">
        <v>62</v>
      </c>
      <c r="B313" s="3"/>
      <c r="C313" s="52">
        <v>20</v>
      </c>
      <c r="D313" s="77">
        <v>1.6</v>
      </c>
      <c r="E313" s="78">
        <v>0.2</v>
      </c>
      <c r="F313" s="115">
        <v>9.8000000000000007</v>
      </c>
      <c r="G313" s="116">
        <v>47</v>
      </c>
      <c r="H313" s="4">
        <v>0</v>
      </c>
      <c r="I313" s="6"/>
    </row>
    <row r="314" spans="1:9" ht="15.75" thickBot="1" x14ac:dyDescent="0.3">
      <c r="A314" s="46" t="s">
        <v>30</v>
      </c>
      <c r="B314" s="47"/>
      <c r="C314" s="48">
        <v>400</v>
      </c>
      <c r="D314" s="35">
        <f>SUM(D307:D313)</f>
        <v>17.690000000000001</v>
      </c>
      <c r="E314" s="35">
        <f>SUM(E307:E313)</f>
        <v>20.479999999999997</v>
      </c>
      <c r="F314" s="35">
        <f>SUM(F307:F313)</f>
        <v>74.86</v>
      </c>
      <c r="G314" s="35">
        <f>SUM(G307:G313)</f>
        <v>554.04999999999995</v>
      </c>
      <c r="H314" s="35">
        <f>SUM(H307:H313)</f>
        <v>42.300000000000004</v>
      </c>
      <c r="I314" s="35"/>
    </row>
    <row r="315" spans="1:9" ht="15.75" thickBot="1" x14ac:dyDescent="0.3">
      <c r="A315" s="46" t="s">
        <v>63</v>
      </c>
      <c r="B315" s="47"/>
      <c r="C315" s="35">
        <f t="shared" ref="C315:H315" si="9">C294+C298+C306+C314</f>
        <v>1432</v>
      </c>
      <c r="D315" s="90">
        <f t="shared" si="9"/>
        <v>40.340000000000003</v>
      </c>
      <c r="E315" s="90">
        <f t="shared" si="9"/>
        <v>44.79</v>
      </c>
      <c r="F315" s="90">
        <f t="shared" si="9"/>
        <v>187.39999999999998</v>
      </c>
      <c r="G315" s="90">
        <f t="shared" si="9"/>
        <v>1314.45</v>
      </c>
      <c r="H315" s="90">
        <f t="shared" si="9"/>
        <v>78.400000000000006</v>
      </c>
      <c r="I315" s="37"/>
    </row>
    <row r="316" spans="1:9" ht="15.75" thickBot="1" x14ac:dyDescent="0.3">
      <c r="A316" s="46" t="s">
        <v>303</v>
      </c>
      <c r="B316" s="47"/>
      <c r="C316" s="48">
        <f>C36+C68+C98+C129+C161+C192+C223+C253+C284+C315</f>
        <v>14326.5</v>
      </c>
      <c r="D316" s="35">
        <f>SUM(D36+D68+D98+D129+D161+D192+D223+D253+D284+D315)</f>
        <v>415.97</v>
      </c>
      <c r="E316" s="35">
        <f>SUM(E36+E68+E98+E129+E161+E192+E223+E253+E284+E315)</f>
        <v>453.56</v>
      </c>
      <c r="F316" s="35">
        <f>SUM(F36+F68+F98+F129+F161+F192+F223+F253+F284+F315)</f>
        <v>1913.1599999999999</v>
      </c>
      <c r="G316" s="35">
        <f>SUM(G36+G68+G98+G129+G161+G192+G223+G253+G284+G315)</f>
        <v>13463.98</v>
      </c>
      <c r="H316" s="35">
        <f>SUM(H36+H68+H98+H129+H161+H192+H223+H253+H284+H315)</f>
        <v>407.28375000000005</v>
      </c>
      <c r="I316" s="37"/>
    </row>
    <row r="317" spans="1:9" x14ac:dyDescent="0.25">
      <c r="A317" s="3"/>
      <c r="B317" s="3"/>
      <c r="C317" s="120"/>
      <c r="D317" s="1">
        <f>D316/10</f>
        <v>41.597000000000001</v>
      </c>
      <c r="E317" s="1">
        <f>E316/10</f>
        <v>45.356000000000002</v>
      </c>
      <c r="F317" s="1">
        <f>F316/10</f>
        <v>191.31599999999997</v>
      </c>
      <c r="G317" s="1">
        <f>G316/10</f>
        <v>1346.3979999999999</v>
      </c>
      <c r="H317" s="1">
        <f>H316/10</f>
        <v>40.728375000000007</v>
      </c>
      <c r="I317" s="55"/>
    </row>
    <row r="318" spans="1:9" x14ac:dyDescent="0.25">
      <c r="A318" s="126"/>
      <c r="B318" s="126"/>
      <c r="C318" s="126"/>
      <c r="D318" s="126">
        <f>D317*4</f>
        <v>166.38800000000001</v>
      </c>
      <c r="E318" s="126">
        <f>E317*9</f>
        <v>408.20400000000001</v>
      </c>
      <c r="F318" s="126">
        <f>F317*4</f>
        <v>765.2639999999999</v>
      </c>
      <c r="G318" s="126">
        <f>SUM(D318:F318)</f>
        <v>1339.8559999999998</v>
      </c>
      <c r="H318" s="126"/>
      <c r="I318" s="126"/>
    </row>
    <row r="319" spans="1:9" x14ac:dyDescent="0.25">
      <c r="A319" s="103" t="s">
        <v>228</v>
      </c>
      <c r="B319" s="3"/>
      <c r="C319" s="3"/>
      <c r="D319" s="104">
        <f>D318*100/G318</f>
        <v>12.418349434566105</v>
      </c>
      <c r="E319" s="104">
        <f>E318*100/G318</f>
        <v>30.466259060675185</v>
      </c>
      <c r="F319" s="104">
        <f>F318*100/G318</f>
        <v>57.115391504758726</v>
      </c>
      <c r="G319" s="104">
        <f>SUM(D319:F319)</f>
        <v>100.00000000000001</v>
      </c>
      <c r="I319" s="14"/>
    </row>
    <row r="320" spans="1:9" x14ac:dyDescent="0.25">
      <c r="B320" s="3"/>
      <c r="C320" s="3"/>
      <c r="E320" s="14"/>
      <c r="F320" s="91"/>
      <c r="G320" s="91"/>
      <c r="H320" s="91"/>
      <c r="I320" s="91"/>
    </row>
    <row r="321" spans="1:10" x14ac:dyDescent="0.25">
      <c r="A321" s="11" t="s">
        <v>229</v>
      </c>
      <c r="B321" s="3"/>
      <c r="C321" s="3"/>
      <c r="E321" s="14"/>
      <c r="F321" s="91"/>
      <c r="G321" s="91"/>
      <c r="H321" s="91"/>
      <c r="I321" s="91"/>
      <c r="J321" s="91"/>
    </row>
    <row r="322" spans="1:10" x14ac:dyDescent="0.25">
      <c r="A322" s="133" t="s">
        <v>230</v>
      </c>
      <c r="B322" s="133"/>
      <c r="C322" s="133"/>
      <c r="D322" s="133"/>
      <c r="E322" s="133"/>
      <c r="F322" s="133"/>
      <c r="G322" s="133"/>
      <c r="H322" s="133"/>
      <c r="I322" s="133"/>
      <c r="J322" s="91"/>
    </row>
    <row r="323" spans="1:10" x14ac:dyDescent="0.25">
      <c r="A323" s="132" t="s">
        <v>231</v>
      </c>
      <c r="B323" s="132"/>
      <c r="C323" s="132"/>
      <c r="D323" s="132"/>
      <c r="E323" s="132"/>
      <c r="F323" s="132"/>
      <c r="G323" s="132"/>
      <c r="H323" s="132"/>
      <c r="I323" s="132"/>
      <c r="J323" s="91"/>
    </row>
    <row r="324" spans="1:10" x14ac:dyDescent="0.25">
      <c r="A324" s="132" t="s">
        <v>232</v>
      </c>
      <c r="B324" s="132"/>
      <c r="C324" s="132"/>
      <c r="D324" s="132"/>
      <c r="E324" s="132"/>
      <c r="F324" s="132"/>
      <c r="G324" s="132"/>
      <c r="H324" s="132"/>
      <c r="I324" s="132"/>
      <c r="J324" s="91"/>
    </row>
    <row r="325" spans="1:10" x14ac:dyDescent="0.25">
      <c r="A325" s="132" t="s">
        <v>233</v>
      </c>
      <c r="B325" s="132"/>
      <c r="C325" s="132"/>
      <c r="D325" s="132"/>
      <c r="E325" s="132"/>
      <c r="F325" s="132"/>
      <c r="G325" s="132"/>
      <c r="H325" s="132"/>
      <c r="I325" s="132"/>
      <c r="J325" s="91"/>
    </row>
    <row r="326" spans="1:10" x14ac:dyDescent="0.25">
      <c r="A326" s="132" t="s">
        <v>234</v>
      </c>
      <c r="B326" s="132"/>
      <c r="C326" s="132"/>
      <c r="D326" s="132"/>
      <c r="E326" s="132"/>
      <c r="F326" s="132"/>
      <c r="G326" s="132"/>
      <c r="H326" s="132"/>
      <c r="I326" s="132"/>
      <c r="J326" s="91"/>
    </row>
    <row r="327" spans="1:10" x14ac:dyDescent="0.25">
      <c r="A327" s="132" t="s">
        <v>235</v>
      </c>
      <c r="B327" s="132"/>
      <c r="C327" s="132"/>
      <c r="D327" s="132"/>
      <c r="E327" s="132"/>
      <c r="F327" s="132"/>
      <c r="G327" s="132"/>
      <c r="H327" s="132"/>
      <c r="I327" s="132"/>
      <c r="J327" s="91"/>
    </row>
    <row r="328" spans="1:10" x14ac:dyDescent="0.25">
      <c r="A328" s="132" t="s">
        <v>236</v>
      </c>
      <c r="B328" s="132"/>
      <c r="C328" s="132"/>
      <c r="D328" s="132"/>
      <c r="E328" s="132"/>
      <c r="F328" s="132"/>
      <c r="G328" s="132"/>
      <c r="H328" s="132"/>
      <c r="I328" s="132"/>
      <c r="J328" s="91"/>
    </row>
    <row r="329" spans="1:10" x14ac:dyDescent="0.25">
      <c r="A329" s="132" t="s">
        <v>237</v>
      </c>
      <c r="B329" s="132"/>
      <c r="C329" s="132"/>
      <c r="D329" s="132"/>
      <c r="E329" s="132"/>
      <c r="F329" s="132"/>
      <c r="G329" s="132"/>
      <c r="H329" s="132"/>
      <c r="I329" s="132"/>
      <c r="J329" s="91"/>
    </row>
    <row r="330" spans="1:10" x14ac:dyDescent="0.25">
      <c r="A330" s="132" t="s">
        <v>238</v>
      </c>
      <c r="B330" s="132"/>
      <c r="C330" s="132"/>
      <c r="D330" s="132"/>
      <c r="E330" s="132"/>
      <c r="F330" s="132"/>
      <c r="G330" s="132"/>
      <c r="H330" s="132"/>
      <c r="I330" s="132"/>
      <c r="J330" s="91"/>
    </row>
    <row r="331" spans="1:10" x14ac:dyDescent="0.25">
      <c r="A331" s="132" t="s">
        <v>239</v>
      </c>
      <c r="B331" s="132"/>
      <c r="C331" s="132"/>
      <c r="D331" s="132"/>
      <c r="E331" s="132"/>
      <c r="F331" s="132"/>
      <c r="G331" s="132"/>
      <c r="H331" s="132"/>
      <c r="I331" s="132"/>
      <c r="J331" s="91"/>
    </row>
    <row r="332" spans="1:10" x14ac:dyDescent="0.25">
      <c r="A332" s="132" t="s">
        <v>240</v>
      </c>
      <c r="B332" s="132"/>
      <c r="C332" s="132"/>
      <c r="D332" s="132"/>
      <c r="E332" s="132"/>
      <c r="F332" s="132"/>
      <c r="G332" s="132"/>
      <c r="H332" s="132"/>
      <c r="I332" s="132"/>
      <c r="J332" s="91"/>
    </row>
    <row r="333" spans="1:10" ht="14.25" customHeight="1" x14ac:dyDescent="0.25">
      <c r="A333" s="132" t="s">
        <v>241</v>
      </c>
      <c r="B333" s="132"/>
      <c r="C333" s="132"/>
      <c r="D333" s="132"/>
      <c r="E333" s="132"/>
      <c r="F333" s="132"/>
      <c r="G333" s="132"/>
      <c r="H333" s="132"/>
      <c r="I333" s="132"/>
      <c r="J333" s="91"/>
    </row>
    <row r="334" spans="1:10" ht="28.5" customHeight="1" x14ac:dyDescent="0.25">
      <c r="A334" s="132" t="s">
        <v>242</v>
      </c>
      <c r="B334" s="132"/>
      <c r="C334" s="132"/>
      <c r="D334" s="132"/>
      <c r="E334" s="132"/>
      <c r="F334" s="132"/>
      <c r="G334" s="132"/>
      <c r="H334" s="132"/>
      <c r="I334" s="132"/>
      <c r="J334" s="91"/>
    </row>
    <row r="335" spans="1:10" x14ac:dyDescent="0.25">
      <c r="A335" s="133" t="s">
        <v>243</v>
      </c>
      <c r="B335" s="133"/>
      <c r="C335" s="133"/>
      <c r="D335" s="133"/>
      <c r="E335" s="133"/>
      <c r="F335" s="133"/>
      <c r="G335" s="133"/>
      <c r="H335" s="133"/>
      <c r="I335" s="133"/>
      <c r="J335" s="91"/>
    </row>
    <row r="336" spans="1:10" x14ac:dyDescent="0.25">
      <c r="A336" s="133" t="s">
        <v>244</v>
      </c>
      <c r="B336" s="133"/>
      <c r="C336" s="133"/>
      <c r="D336" s="133"/>
      <c r="E336" s="133"/>
      <c r="F336" s="133"/>
      <c r="G336" s="133"/>
      <c r="H336" s="133"/>
      <c r="I336" s="133"/>
      <c r="J336" s="91"/>
    </row>
    <row r="337" spans="1:10" x14ac:dyDescent="0.25">
      <c r="A337" s="132" t="s">
        <v>245</v>
      </c>
      <c r="B337" s="132"/>
      <c r="C337" s="132"/>
      <c r="D337" s="132"/>
      <c r="E337" s="132"/>
      <c r="F337" s="132"/>
      <c r="G337" s="132"/>
      <c r="H337" s="132"/>
      <c r="I337" s="132"/>
      <c r="J337" s="91"/>
    </row>
    <row r="338" spans="1:10" x14ac:dyDescent="0.25">
      <c r="A338" s="132" t="s">
        <v>246</v>
      </c>
      <c r="B338" s="132"/>
      <c r="C338" s="132"/>
      <c r="D338" s="132"/>
      <c r="E338" s="132"/>
      <c r="F338" s="132"/>
      <c r="G338" s="132"/>
      <c r="H338" s="132"/>
      <c r="I338" s="132"/>
      <c r="J338" s="91"/>
    </row>
    <row r="339" spans="1:10" x14ac:dyDescent="0.25">
      <c r="A339" s="132" t="s">
        <v>247</v>
      </c>
      <c r="B339" s="132"/>
      <c r="C339" s="132"/>
      <c r="D339" s="132"/>
      <c r="E339" s="132"/>
      <c r="F339" s="132"/>
      <c r="G339" s="132"/>
      <c r="H339" s="132"/>
      <c r="I339" s="132"/>
      <c r="J339" s="91"/>
    </row>
    <row r="340" spans="1:10" x14ac:dyDescent="0.25">
      <c r="A340" s="132" t="s">
        <v>248</v>
      </c>
      <c r="B340" s="132"/>
      <c r="C340" s="132"/>
      <c r="D340" s="132"/>
      <c r="E340" s="132"/>
      <c r="F340" s="132"/>
      <c r="G340" s="132"/>
      <c r="H340" s="132"/>
      <c r="I340" s="132"/>
      <c r="J340" s="91"/>
    </row>
    <row r="341" spans="1:10" x14ac:dyDescent="0.25">
      <c r="A341" s="132" t="s">
        <v>249</v>
      </c>
      <c r="B341" s="132"/>
      <c r="C341" s="132"/>
      <c r="D341" s="132"/>
      <c r="E341" s="132"/>
      <c r="F341" s="132"/>
      <c r="G341" s="132"/>
      <c r="H341" s="132"/>
      <c r="I341" s="132"/>
      <c r="J341" s="91"/>
    </row>
    <row r="342" spans="1:10" x14ac:dyDescent="0.25">
      <c r="A342" s="132" t="s">
        <v>258</v>
      </c>
      <c r="B342" s="132"/>
      <c r="C342" s="132"/>
      <c r="D342" s="132"/>
      <c r="E342" s="132"/>
      <c r="F342" s="132"/>
      <c r="G342" s="132"/>
      <c r="H342" s="132"/>
      <c r="I342" s="132"/>
      <c r="J342" s="91"/>
    </row>
    <row r="343" spans="1:10" x14ac:dyDescent="0.25">
      <c r="A343" s="132" t="s">
        <v>250</v>
      </c>
      <c r="B343" s="132"/>
      <c r="C343" s="132"/>
      <c r="D343" s="132"/>
      <c r="E343" s="132"/>
      <c r="F343" s="132"/>
      <c r="G343" s="132"/>
      <c r="H343" s="132"/>
      <c r="I343" s="132"/>
      <c r="J343" s="91"/>
    </row>
    <row r="344" spans="1:10" x14ac:dyDescent="0.25">
      <c r="A344" s="132" t="s">
        <v>251</v>
      </c>
      <c r="B344" s="132"/>
      <c r="C344" s="132"/>
      <c r="D344" s="132"/>
      <c r="E344" s="132"/>
      <c r="F344" s="132"/>
      <c r="G344" s="132"/>
      <c r="H344" s="132"/>
      <c r="I344" s="132"/>
      <c r="J344" s="91"/>
    </row>
    <row r="345" spans="1:10" x14ac:dyDescent="0.25">
      <c r="A345" s="132" t="s">
        <v>252</v>
      </c>
      <c r="B345" s="132"/>
      <c r="C345" s="132"/>
      <c r="D345" s="132"/>
      <c r="E345" s="132"/>
      <c r="F345" s="132"/>
      <c r="G345" s="132"/>
      <c r="H345" s="132"/>
      <c r="I345" s="132"/>
      <c r="J345" s="91"/>
    </row>
    <row r="346" spans="1:10" x14ac:dyDescent="0.25">
      <c r="A346" s="132" t="s">
        <v>253</v>
      </c>
      <c r="B346" s="132"/>
      <c r="C346" s="132"/>
      <c r="D346" s="132"/>
      <c r="E346" s="132"/>
      <c r="F346" s="132"/>
      <c r="G346" s="132"/>
      <c r="H346" s="132"/>
      <c r="I346" s="132"/>
      <c r="J346" s="91"/>
    </row>
    <row r="347" spans="1:10" x14ac:dyDescent="0.25">
      <c r="A347" s="132" t="s">
        <v>254</v>
      </c>
      <c r="B347" s="132"/>
      <c r="C347" s="132"/>
      <c r="D347" s="132"/>
      <c r="E347" s="132"/>
      <c r="F347" s="132"/>
      <c r="G347" s="132"/>
      <c r="H347" s="132"/>
      <c r="I347" s="132"/>
      <c r="J347" s="91"/>
    </row>
    <row r="348" spans="1:10" x14ac:dyDescent="0.25">
      <c r="D348" s="104"/>
      <c r="E348" s="104"/>
      <c r="F348" s="104"/>
      <c r="G348" s="104"/>
    </row>
    <row r="349" spans="1:10" x14ac:dyDescent="0.25">
      <c r="D349" s="104"/>
      <c r="E349" s="104"/>
      <c r="F349" s="104"/>
      <c r="G349" s="104"/>
    </row>
    <row r="350" spans="1:10" x14ac:dyDescent="0.25">
      <c r="D350" s="104"/>
      <c r="E350" s="104"/>
      <c r="F350" s="104"/>
      <c r="G350" s="104"/>
    </row>
    <row r="351" spans="1:10" x14ac:dyDescent="0.25">
      <c r="D351" s="104"/>
      <c r="E351" s="104"/>
      <c r="F351" s="104"/>
      <c r="G351" s="104"/>
    </row>
    <row r="352" spans="1:10" x14ac:dyDescent="0.25">
      <c r="D352" s="104"/>
      <c r="E352" s="104"/>
      <c r="F352" s="104"/>
      <c r="G352" s="104"/>
    </row>
    <row r="353" spans="4:7" x14ac:dyDescent="0.25">
      <c r="D353" s="104"/>
      <c r="E353" s="104"/>
      <c r="F353" s="104"/>
      <c r="G353" s="104"/>
    </row>
    <row r="354" spans="4:7" x14ac:dyDescent="0.25">
      <c r="D354" s="104"/>
      <c r="E354" s="104"/>
      <c r="F354" s="104"/>
      <c r="G354" s="104"/>
    </row>
    <row r="355" spans="4:7" x14ac:dyDescent="0.25">
      <c r="D355" s="104"/>
      <c r="E355" s="104"/>
      <c r="F355" s="104"/>
      <c r="G355" s="104"/>
    </row>
    <row r="356" spans="4:7" x14ac:dyDescent="0.25">
      <c r="D356" s="104"/>
      <c r="E356" s="104"/>
      <c r="F356" s="104"/>
      <c r="G356" s="104"/>
    </row>
    <row r="357" spans="4:7" x14ac:dyDescent="0.25">
      <c r="D357" s="104"/>
      <c r="E357" s="104"/>
      <c r="F357" s="104"/>
      <c r="G357" s="104"/>
    </row>
    <row r="358" spans="4:7" x14ac:dyDescent="0.25">
      <c r="D358" s="104"/>
      <c r="E358" s="104"/>
      <c r="F358" s="104"/>
      <c r="G358" s="104"/>
    </row>
    <row r="359" spans="4:7" x14ac:dyDescent="0.25">
      <c r="D359" s="104"/>
      <c r="E359" s="104"/>
      <c r="F359" s="104"/>
      <c r="G359" s="104"/>
    </row>
    <row r="360" spans="4:7" x14ac:dyDescent="0.25">
      <c r="D360" s="104"/>
      <c r="E360" s="104"/>
      <c r="F360" s="104"/>
      <c r="G360" s="104"/>
    </row>
    <row r="361" spans="4:7" x14ac:dyDescent="0.25">
      <c r="D361" s="104"/>
      <c r="E361" s="104"/>
      <c r="F361" s="104"/>
      <c r="G361" s="104"/>
    </row>
    <row r="362" spans="4:7" x14ac:dyDescent="0.25">
      <c r="D362" s="104"/>
      <c r="E362" s="104"/>
      <c r="F362" s="104"/>
      <c r="G362" s="104"/>
    </row>
    <row r="363" spans="4:7" x14ac:dyDescent="0.25">
      <c r="D363" s="104"/>
      <c r="E363" s="104"/>
      <c r="F363" s="104"/>
      <c r="G363" s="104"/>
    </row>
    <row r="364" spans="4:7" x14ac:dyDescent="0.25">
      <c r="D364" s="104"/>
      <c r="E364" s="104"/>
      <c r="F364" s="104"/>
      <c r="G364" s="104"/>
    </row>
    <row r="365" spans="4:7" x14ac:dyDescent="0.25">
      <c r="D365" s="104"/>
      <c r="E365" s="104"/>
      <c r="F365" s="104"/>
      <c r="G365" s="104"/>
    </row>
    <row r="366" spans="4:7" x14ac:dyDescent="0.25">
      <c r="D366" s="104"/>
      <c r="E366" s="104"/>
      <c r="F366" s="104"/>
      <c r="G366" s="104"/>
    </row>
    <row r="367" spans="4:7" x14ac:dyDescent="0.25">
      <c r="D367" s="104"/>
      <c r="E367" s="104"/>
      <c r="F367" s="104"/>
      <c r="G367" s="104"/>
    </row>
    <row r="368" spans="4:7" x14ac:dyDescent="0.25">
      <c r="D368" s="104"/>
      <c r="E368" s="104"/>
      <c r="F368" s="104"/>
      <c r="G368" s="104"/>
    </row>
    <row r="369" spans="4:7" x14ac:dyDescent="0.25">
      <c r="D369" s="104"/>
      <c r="E369" s="104"/>
      <c r="F369" s="104"/>
      <c r="G369" s="104"/>
    </row>
    <row r="370" spans="4:7" x14ac:dyDescent="0.25">
      <c r="D370" s="104"/>
      <c r="E370" s="104"/>
      <c r="F370" s="104"/>
      <c r="G370" s="104"/>
    </row>
    <row r="371" spans="4:7" x14ac:dyDescent="0.25">
      <c r="D371" s="104"/>
      <c r="E371" s="104"/>
      <c r="F371" s="104"/>
      <c r="G371" s="104"/>
    </row>
    <row r="372" spans="4:7" x14ac:dyDescent="0.25">
      <c r="D372" s="104"/>
      <c r="E372" s="104"/>
      <c r="F372" s="104"/>
      <c r="G372" s="104"/>
    </row>
    <row r="373" spans="4:7" x14ac:dyDescent="0.25">
      <c r="D373" s="104"/>
      <c r="E373" s="104"/>
      <c r="F373" s="104"/>
      <c r="G373" s="104"/>
    </row>
    <row r="374" spans="4:7" x14ac:dyDescent="0.25">
      <c r="D374" s="104"/>
      <c r="E374" s="104"/>
      <c r="F374" s="104"/>
      <c r="G374" s="104"/>
    </row>
    <row r="375" spans="4:7" x14ac:dyDescent="0.25">
      <c r="D375" s="104"/>
      <c r="E375" s="104"/>
      <c r="F375" s="104"/>
      <c r="G375" s="104"/>
    </row>
    <row r="376" spans="4:7" x14ac:dyDescent="0.25">
      <c r="D376" s="104"/>
      <c r="E376" s="104"/>
      <c r="F376" s="104"/>
      <c r="G376" s="104"/>
    </row>
    <row r="377" spans="4:7" x14ac:dyDescent="0.25">
      <c r="D377" s="104"/>
      <c r="E377" s="104"/>
      <c r="F377" s="104"/>
      <c r="G377" s="104"/>
    </row>
    <row r="378" spans="4:7" x14ac:dyDescent="0.25">
      <c r="D378" s="104"/>
      <c r="E378" s="104"/>
      <c r="F378" s="104"/>
      <c r="G378" s="104"/>
    </row>
    <row r="379" spans="4:7" x14ac:dyDescent="0.25">
      <c r="D379" s="104"/>
      <c r="E379" s="104"/>
      <c r="F379" s="104"/>
      <c r="G379" s="104"/>
    </row>
    <row r="380" spans="4:7" x14ac:dyDescent="0.25">
      <c r="D380" s="104"/>
      <c r="E380" s="104"/>
      <c r="F380" s="104"/>
      <c r="G380" s="104"/>
    </row>
    <row r="381" spans="4:7" x14ac:dyDescent="0.25">
      <c r="D381" s="104"/>
      <c r="E381" s="104"/>
      <c r="F381" s="104"/>
      <c r="G381" s="104"/>
    </row>
    <row r="382" spans="4:7" x14ac:dyDescent="0.25">
      <c r="D382" s="104"/>
      <c r="E382" s="104"/>
      <c r="F382" s="104"/>
      <c r="G382" s="104"/>
    </row>
    <row r="383" spans="4:7" x14ac:dyDescent="0.25">
      <c r="D383" s="104"/>
      <c r="E383" s="104"/>
      <c r="F383" s="104"/>
      <c r="G383" s="104"/>
    </row>
    <row r="384" spans="4:7" x14ac:dyDescent="0.25">
      <c r="D384" s="104"/>
      <c r="E384" s="104"/>
      <c r="F384" s="104"/>
      <c r="G384" s="104"/>
    </row>
    <row r="385" spans="4:7" x14ac:dyDescent="0.25">
      <c r="D385" s="104"/>
      <c r="E385" s="104"/>
      <c r="F385" s="104"/>
      <c r="G385" s="104"/>
    </row>
    <row r="386" spans="4:7" x14ac:dyDescent="0.25">
      <c r="D386" s="104"/>
      <c r="E386" s="104"/>
      <c r="F386" s="104"/>
      <c r="G386" s="104"/>
    </row>
    <row r="387" spans="4:7" x14ac:dyDescent="0.25">
      <c r="D387" s="104"/>
      <c r="E387" s="104"/>
      <c r="F387" s="104"/>
      <c r="G387" s="104"/>
    </row>
    <row r="388" spans="4:7" x14ac:dyDescent="0.25">
      <c r="D388" s="104"/>
      <c r="E388" s="104"/>
      <c r="F388" s="104"/>
      <c r="G388" s="104"/>
    </row>
    <row r="389" spans="4:7" x14ac:dyDescent="0.25">
      <c r="D389" s="104"/>
      <c r="E389" s="104"/>
      <c r="F389" s="104"/>
      <c r="G389" s="104"/>
    </row>
    <row r="390" spans="4:7" x14ac:dyDescent="0.25">
      <c r="D390" s="104"/>
      <c r="E390" s="104"/>
      <c r="F390" s="104"/>
      <c r="G390" s="104"/>
    </row>
    <row r="391" spans="4:7" x14ac:dyDescent="0.25">
      <c r="D391" s="104"/>
      <c r="E391" s="104"/>
      <c r="F391" s="104"/>
      <c r="G391" s="104"/>
    </row>
    <row r="392" spans="4:7" x14ac:dyDescent="0.25">
      <c r="D392" s="104"/>
      <c r="E392" s="104"/>
      <c r="F392" s="104"/>
      <c r="G392" s="104"/>
    </row>
    <row r="393" spans="4:7" x14ac:dyDescent="0.25">
      <c r="D393" s="104"/>
      <c r="E393" s="104"/>
      <c r="F393" s="104"/>
      <c r="G393" s="104"/>
    </row>
    <row r="394" spans="4:7" x14ac:dyDescent="0.25">
      <c r="D394" s="104"/>
      <c r="E394" s="104"/>
      <c r="F394" s="104"/>
      <c r="G394" s="104"/>
    </row>
    <row r="395" spans="4:7" x14ac:dyDescent="0.25">
      <c r="D395" s="104"/>
      <c r="E395" s="104"/>
      <c r="F395" s="104"/>
      <c r="G395" s="104"/>
    </row>
    <row r="396" spans="4:7" x14ac:dyDescent="0.25">
      <c r="D396" s="104"/>
      <c r="E396" s="104"/>
      <c r="F396" s="104"/>
      <c r="G396" s="104"/>
    </row>
    <row r="397" spans="4:7" x14ac:dyDescent="0.25">
      <c r="D397" s="104"/>
      <c r="E397" s="104"/>
      <c r="F397" s="104"/>
      <c r="G397" s="104"/>
    </row>
    <row r="398" spans="4:7" x14ac:dyDescent="0.25">
      <c r="D398" s="104"/>
      <c r="E398" s="104"/>
      <c r="F398" s="104"/>
      <c r="G398" s="104"/>
    </row>
    <row r="399" spans="4:7" x14ac:dyDescent="0.25">
      <c r="D399" s="104"/>
      <c r="E399" s="104"/>
      <c r="F399" s="104"/>
      <c r="G399" s="104"/>
    </row>
    <row r="400" spans="4:7" x14ac:dyDescent="0.25">
      <c r="D400" s="104"/>
      <c r="E400" s="104"/>
      <c r="F400" s="104"/>
      <c r="G400" s="104"/>
    </row>
    <row r="401" spans="4:7" x14ac:dyDescent="0.25">
      <c r="D401" s="104"/>
      <c r="E401" s="104"/>
      <c r="F401" s="104"/>
      <c r="G401" s="104"/>
    </row>
    <row r="402" spans="4:7" x14ac:dyDescent="0.25">
      <c r="D402" s="104"/>
      <c r="E402" s="104"/>
      <c r="F402" s="104"/>
      <c r="G402" s="104"/>
    </row>
    <row r="403" spans="4:7" x14ac:dyDescent="0.25">
      <c r="D403" s="104"/>
      <c r="E403" s="104"/>
      <c r="F403" s="104"/>
      <c r="G403" s="104"/>
    </row>
    <row r="404" spans="4:7" x14ac:dyDescent="0.25">
      <c r="D404" s="104"/>
      <c r="E404" s="104"/>
      <c r="F404" s="104"/>
      <c r="G404" s="104"/>
    </row>
    <row r="405" spans="4:7" x14ac:dyDescent="0.25">
      <c r="D405" s="104"/>
      <c r="E405" s="104"/>
      <c r="F405" s="104"/>
      <c r="G405" s="104"/>
    </row>
    <row r="406" spans="4:7" x14ac:dyDescent="0.25">
      <c r="D406" s="104"/>
      <c r="E406" s="104"/>
      <c r="F406" s="104"/>
      <c r="G406" s="104"/>
    </row>
    <row r="407" spans="4:7" x14ac:dyDescent="0.25">
      <c r="D407" s="104"/>
      <c r="E407" s="104"/>
      <c r="F407" s="104"/>
      <c r="G407" s="104"/>
    </row>
    <row r="408" spans="4:7" x14ac:dyDescent="0.25">
      <c r="D408" s="104"/>
      <c r="E408" s="104"/>
      <c r="F408" s="104"/>
      <c r="G408" s="104"/>
    </row>
    <row r="409" spans="4:7" x14ac:dyDescent="0.25">
      <c r="D409" s="104"/>
      <c r="E409" s="104"/>
      <c r="F409" s="104"/>
      <c r="G409" s="104"/>
    </row>
    <row r="410" spans="4:7" x14ac:dyDescent="0.25">
      <c r="D410" s="130"/>
      <c r="F410" s="130"/>
    </row>
    <row r="411" spans="4:7" x14ac:dyDescent="0.25">
      <c r="D411" s="130"/>
      <c r="F411" s="130"/>
    </row>
    <row r="412" spans="4:7" x14ac:dyDescent="0.25">
      <c r="D412" s="130"/>
      <c r="F412" s="130"/>
    </row>
    <row r="413" spans="4:7" x14ac:dyDescent="0.25">
      <c r="D413" s="130"/>
      <c r="F413" s="130"/>
    </row>
    <row r="414" spans="4:7" x14ac:dyDescent="0.25">
      <c r="D414" s="130"/>
      <c r="F414" s="130"/>
    </row>
    <row r="415" spans="4:7" x14ac:dyDescent="0.25">
      <c r="D415" s="130"/>
      <c r="F415" s="130"/>
    </row>
    <row r="416" spans="4:7" x14ac:dyDescent="0.25">
      <c r="D416" s="130"/>
      <c r="F416" s="130"/>
    </row>
    <row r="417" spans="4:7" x14ac:dyDescent="0.25">
      <c r="D417" s="130"/>
      <c r="F417" s="130"/>
    </row>
    <row r="418" spans="4:7" x14ac:dyDescent="0.25">
      <c r="D418" s="130"/>
      <c r="F418" s="130"/>
    </row>
    <row r="419" spans="4:7" x14ac:dyDescent="0.25">
      <c r="D419" s="130"/>
      <c r="F419" s="130"/>
    </row>
    <row r="420" spans="4:7" x14ac:dyDescent="0.25">
      <c r="D420" s="130"/>
      <c r="F420" s="130"/>
    </row>
    <row r="421" spans="4:7" x14ac:dyDescent="0.25">
      <c r="D421" s="130"/>
      <c r="E421" s="130"/>
      <c r="F421" s="130"/>
    </row>
    <row r="422" spans="4:7" x14ac:dyDescent="0.25">
      <c r="D422" s="130"/>
      <c r="E422" s="130"/>
      <c r="F422" s="130"/>
    </row>
    <row r="423" spans="4:7" x14ac:dyDescent="0.25">
      <c r="D423" s="104"/>
      <c r="E423" s="104"/>
      <c r="F423" s="104"/>
      <c r="G423" s="104"/>
    </row>
    <row r="424" spans="4:7" x14ac:dyDescent="0.25">
      <c r="D424" s="104"/>
      <c r="E424" s="104"/>
      <c r="F424" s="104"/>
      <c r="G424" s="104"/>
    </row>
    <row r="425" spans="4:7" x14ac:dyDescent="0.25">
      <c r="D425" s="104"/>
      <c r="E425" s="104"/>
      <c r="F425" s="104"/>
      <c r="G425" s="104"/>
    </row>
    <row r="426" spans="4:7" x14ac:dyDescent="0.25">
      <c r="D426" s="104"/>
      <c r="E426" s="104"/>
      <c r="F426" s="104"/>
      <c r="G426" s="104"/>
    </row>
    <row r="427" spans="4:7" x14ac:dyDescent="0.25">
      <c r="D427" s="104"/>
      <c r="E427" s="104"/>
      <c r="F427" s="104"/>
      <c r="G427" s="104"/>
    </row>
    <row r="428" spans="4:7" x14ac:dyDescent="0.25">
      <c r="D428" s="104"/>
      <c r="E428" s="104"/>
      <c r="F428" s="104"/>
      <c r="G428" s="104"/>
    </row>
    <row r="429" spans="4:7" x14ac:dyDescent="0.25">
      <c r="D429" s="104"/>
      <c r="E429" s="104"/>
      <c r="F429" s="104"/>
      <c r="G429" s="104"/>
    </row>
    <row r="430" spans="4:7" x14ac:dyDescent="0.25">
      <c r="D430" s="104"/>
      <c r="E430" s="104"/>
      <c r="F430" s="104"/>
      <c r="G430" s="104"/>
    </row>
    <row r="431" spans="4:7" x14ac:dyDescent="0.25">
      <c r="D431" s="104"/>
      <c r="E431" s="104"/>
      <c r="F431" s="104"/>
      <c r="G431" s="104"/>
    </row>
    <row r="432" spans="4:7" x14ac:dyDescent="0.25">
      <c r="D432" s="104"/>
      <c r="E432" s="104"/>
      <c r="F432" s="104"/>
      <c r="G432" s="104"/>
    </row>
    <row r="433" spans="4:7" x14ac:dyDescent="0.25">
      <c r="D433" s="104"/>
      <c r="E433" s="104"/>
      <c r="F433" s="104"/>
      <c r="G433" s="104"/>
    </row>
    <row r="434" spans="4:7" x14ac:dyDescent="0.25">
      <c r="D434" s="104"/>
      <c r="E434" s="104"/>
      <c r="F434" s="104"/>
      <c r="G434" s="104"/>
    </row>
    <row r="435" spans="4:7" x14ac:dyDescent="0.25">
      <c r="D435" s="104"/>
      <c r="E435" s="104"/>
      <c r="F435" s="104"/>
      <c r="G435" s="104"/>
    </row>
    <row r="436" spans="4:7" x14ac:dyDescent="0.25">
      <c r="D436" s="104"/>
      <c r="E436" s="104"/>
      <c r="F436" s="104"/>
      <c r="G436" s="104"/>
    </row>
    <row r="437" spans="4:7" x14ac:dyDescent="0.25">
      <c r="D437" s="104"/>
      <c r="E437" s="104"/>
      <c r="F437" s="104"/>
      <c r="G437" s="104"/>
    </row>
    <row r="438" spans="4:7" x14ac:dyDescent="0.25">
      <c r="D438" s="104"/>
      <c r="E438" s="104"/>
      <c r="F438" s="104"/>
      <c r="G438" s="104"/>
    </row>
    <row r="439" spans="4:7" x14ac:dyDescent="0.25">
      <c r="D439" s="104"/>
      <c r="E439" s="104"/>
      <c r="F439" s="104"/>
      <c r="G439" s="104"/>
    </row>
    <row r="440" spans="4:7" x14ac:dyDescent="0.25">
      <c r="D440" s="104"/>
      <c r="E440" s="104"/>
      <c r="F440" s="104"/>
      <c r="G440" s="104"/>
    </row>
    <row r="441" spans="4:7" x14ac:dyDescent="0.25">
      <c r="D441" s="104"/>
      <c r="E441" s="104"/>
      <c r="F441" s="104"/>
      <c r="G441" s="104"/>
    </row>
    <row r="442" spans="4:7" x14ac:dyDescent="0.25">
      <c r="D442" s="104"/>
      <c r="E442" s="104"/>
      <c r="F442" s="104"/>
      <c r="G442" s="104"/>
    </row>
    <row r="443" spans="4:7" x14ac:dyDescent="0.25">
      <c r="D443" s="104"/>
      <c r="E443" s="104"/>
      <c r="F443" s="104"/>
      <c r="G443" s="104"/>
    </row>
    <row r="444" spans="4:7" x14ac:dyDescent="0.25">
      <c r="D444" s="104"/>
      <c r="E444" s="104"/>
      <c r="F444" s="104"/>
      <c r="G444" s="104"/>
    </row>
    <row r="445" spans="4:7" x14ac:dyDescent="0.25">
      <c r="D445" s="104"/>
      <c r="E445" s="104"/>
      <c r="F445" s="104"/>
      <c r="G445" s="104"/>
    </row>
    <row r="446" spans="4:7" x14ac:dyDescent="0.25">
      <c r="D446" s="104"/>
      <c r="E446" s="104"/>
      <c r="F446" s="104"/>
      <c r="G446" s="104"/>
    </row>
    <row r="447" spans="4:7" x14ac:dyDescent="0.25">
      <c r="D447" s="104"/>
      <c r="E447" s="104"/>
      <c r="F447" s="104"/>
      <c r="G447" s="104"/>
    </row>
    <row r="448" spans="4:7" x14ac:dyDescent="0.25">
      <c r="D448" s="104"/>
      <c r="E448" s="104"/>
      <c r="F448" s="104"/>
      <c r="G448" s="104"/>
    </row>
    <row r="449" spans="4:7" x14ac:dyDescent="0.25">
      <c r="D449" s="104"/>
      <c r="E449" s="104"/>
      <c r="F449" s="104"/>
      <c r="G449" s="104"/>
    </row>
    <row r="450" spans="4:7" x14ac:dyDescent="0.25">
      <c r="D450" s="104"/>
      <c r="E450" s="104"/>
      <c r="F450" s="104"/>
      <c r="G450" s="104"/>
    </row>
    <row r="451" spans="4:7" x14ac:dyDescent="0.25">
      <c r="D451" s="104"/>
      <c r="E451" s="104"/>
      <c r="F451" s="104"/>
      <c r="G451" s="104"/>
    </row>
    <row r="452" spans="4:7" x14ac:dyDescent="0.25">
      <c r="D452" s="104"/>
      <c r="E452" s="104"/>
      <c r="F452" s="104"/>
      <c r="G452" s="104"/>
    </row>
    <row r="453" spans="4:7" x14ac:dyDescent="0.25">
      <c r="D453" s="104"/>
      <c r="E453" s="104"/>
      <c r="F453" s="104"/>
      <c r="G453" s="104"/>
    </row>
    <row r="454" spans="4:7" x14ac:dyDescent="0.25">
      <c r="D454" s="104"/>
      <c r="E454" s="104"/>
      <c r="F454" s="104"/>
      <c r="G454" s="104"/>
    </row>
    <row r="455" spans="4:7" x14ac:dyDescent="0.25">
      <c r="D455" s="104"/>
      <c r="E455" s="104"/>
      <c r="F455" s="104"/>
      <c r="G455" s="104"/>
    </row>
    <row r="456" spans="4:7" x14ac:dyDescent="0.25">
      <c r="D456" s="104"/>
      <c r="E456" s="104"/>
      <c r="F456" s="104"/>
      <c r="G456" s="104"/>
    </row>
    <row r="457" spans="4:7" x14ac:dyDescent="0.25">
      <c r="D457" s="104"/>
      <c r="E457" s="104"/>
      <c r="F457" s="104"/>
      <c r="G457" s="104"/>
    </row>
    <row r="458" spans="4:7" x14ac:dyDescent="0.25">
      <c r="D458" s="104"/>
      <c r="E458" s="104"/>
      <c r="F458" s="104"/>
      <c r="G458" s="104"/>
    </row>
    <row r="459" spans="4:7" x14ac:dyDescent="0.25">
      <c r="D459" s="104"/>
      <c r="E459" s="104"/>
      <c r="F459" s="104"/>
      <c r="G459" s="104"/>
    </row>
    <row r="460" spans="4:7" x14ac:dyDescent="0.25">
      <c r="D460" s="104"/>
      <c r="E460" s="104"/>
      <c r="F460" s="104"/>
      <c r="G460" s="104"/>
    </row>
    <row r="461" spans="4:7" x14ac:dyDescent="0.25">
      <c r="D461" s="130"/>
      <c r="F461" s="130"/>
    </row>
    <row r="462" spans="4:7" x14ac:dyDescent="0.25">
      <c r="D462" s="130"/>
      <c r="F462" s="130"/>
    </row>
    <row r="463" spans="4:7" x14ac:dyDescent="0.25">
      <c r="D463" s="130"/>
      <c r="F463" s="130"/>
    </row>
    <row r="464" spans="4:7" x14ac:dyDescent="0.25">
      <c r="D464" s="130"/>
      <c r="F464" s="130"/>
    </row>
    <row r="465" spans="4:7" x14ac:dyDescent="0.25">
      <c r="D465" s="130"/>
      <c r="F465" s="130"/>
    </row>
    <row r="466" spans="4:7" x14ac:dyDescent="0.25">
      <c r="D466" s="130"/>
      <c r="F466" s="130"/>
    </row>
    <row r="467" spans="4:7" x14ac:dyDescent="0.25">
      <c r="D467" s="130"/>
      <c r="F467" s="130"/>
    </row>
    <row r="468" spans="4:7" x14ac:dyDescent="0.25">
      <c r="D468" s="130"/>
      <c r="F468" s="130"/>
    </row>
    <row r="469" spans="4:7" x14ac:dyDescent="0.25">
      <c r="D469" s="130"/>
      <c r="F469" s="130"/>
    </row>
    <row r="470" spans="4:7" x14ac:dyDescent="0.25">
      <c r="D470" s="130"/>
      <c r="E470" s="130"/>
      <c r="F470" s="130"/>
    </row>
    <row r="471" spans="4:7" x14ac:dyDescent="0.25">
      <c r="D471" s="130"/>
      <c r="E471" s="130"/>
      <c r="F471" s="130"/>
    </row>
    <row r="472" spans="4:7" x14ac:dyDescent="0.25">
      <c r="D472" s="104"/>
      <c r="E472" s="104"/>
      <c r="F472" s="104"/>
      <c r="G472" s="104"/>
    </row>
    <row r="473" spans="4:7" x14ac:dyDescent="0.25">
      <c r="D473" s="104"/>
      <c r="E473" s="104"/>
      <c r="F473" s="104"/>
      <c r="G473" s="104"/>
    </row>
    <row r="474" spans="4:7" x14ac:dyDescent="0.25">
      <c r="D474" s="104"/>
      <c r="E474" s="104"/>
      <c r="F474" s="104"/>
      <c r="G474" s="104"/>
    </row>
    <row r="475" spans="4:7" x14ac:dyDescent="0.25">
      <c r="D475" s="104"/>
      <c r="E475" s="104"/>
      <c r="F475" s="104"/>
      <c r="G475" s="104"/>
    </row>
    <row r="476" spans="4:7" x14ac:dyDescent="0.25">
      <c r="D476" s="104"/>
      <c r="E476" s="104"/>
      <c r="F476" s="104"/>
      <c r="G476" s="104"/>
    </row>
    <row r="477" spans="4:7" x14ac:dyDescent="0.25">
      <c r="D477" s="104"/>
      <c r="E477" s="104"/>
      <c r="F477" s="104"/>
      <c r="G477" s="104"/>
    </row>
    <row r="478" spans="4:7" x14ac:dyDescent="0.25">
      <c r="D478" s="104"/>
      <c r="E478" s="104"/>
      <c r="F478" s="104"/>
      <c r="G478" s="104"/>
    </row>
    <row r="479" spans="4:7" x14ac:dyDescent="0.25">
      <c r="D479" s="104"/>
      <c r="E479" s="104"/>
      <c r="F479" s="104"/>
      <c r="G479" s="104"/>
    </row>
    <row r="480" spans="4:7" x14ac:dyDescent="0.25">
      <c r="D480" s="104"/>
      <c r="E480" s="104"/>
      <c r="F480" s="104"/>
      <c r="G480" s="104"/>
    </row>
    <row r="481" spans="4:7" x14ac:dyDescent="0.25">
      <c r="D481" s="104"/>
      <c r="E481" s="104"/>
      <c r="F481" s="104"/>
      <c r="G481" s="104"/>
    </row>
    <row r="482" spans="4:7" x14ac:dyDescent="0.25">
      <c r="D482" s="104"/>
      <c r="E482" s="104"/>
      <c r="F482" s="104"/>
      <c r="G482" s="104"/>
    </row>
    <row r="483" spans="4:7" x14ac:dyDescent="0.25">
      <c r="D483" s="104"/>
      <c r="E483" s="104"/>
      <c r="F483" s="104"/>
      <c r="G483" s="104"/>
    </row>
    <row r="484" spans="4:7" x14ac:dyDescent="0.25">
      <c r="D484" s="104"/>
      <c r="E484" s="104"/>
      <c r="F484" s="104"/>
      <c r="G484" s="104"/>
    </row>
    <row r="485" spans="4:7" x14ac:dyDescent="0.25">
      <c r="D485" s="104"/>
      <c r="E485" s="104"/>
      <c r="F485" s="104"/>
      <c r="G485" s="104"/>
    </row>
    <row r="486" spans="4:7" x14ac:dyDescent="0.25">
      <c r="D486" s="104"/>
      <c r="E486" s="104"/>
      <c r="F486" s="104"/>
      <c r="G486" s="104"/>
    </row>
    <row r="487" spans="4:7" x14ac:dyDescent="0.25">
      <c r="D487" s="104"/>
      <c r="E487" s="104"/>
      <c r="F487" s="104"/>
      <c r="G487" s="104"/>
    </row>
    <row r="488" spans="4:7" x14ac:dyDescent="0.25">
      <c r="D488" s="104"/>
      <c r="E488" s="104"/>
      <c r="F488" s="104"/>
      <c r="G488" s="104"/>
    </row>
    <row r="489" spans="4:7" x14ac:dyDescent="0.25">
      <c r="D489" s="104"/>
      <c r="E489" s="104"/>
      <c r="F489" s="104"/>
      <c r="G489" s="104"/>
    </row>
    <row r="490" spans="4:7" x14ac:dyDescent="0.25">
      <c r="D490" s="104"/>
      <c r="E490" s="104"/>
      <c r="F490" s="104"/>
      <c r="G490" s="104"/>
    </row>
    <row r="491" spans="4:7" x14ac:dyDescent="0.25">
      <c r="D491" s="104"/>
      <c r="E491" s="104"/>
      <c r="F491" s="104"/>
      <c r="G491" s="104"/>
    </row>
    <row r="492" spans="4:7" x14ac:dyDescent="0.25">
      <c r="D492" s="104"/>
      <c r="E492" s="104"/>
      <c r="F492" s="104"/>
      <c r="G492" s="104"/>
    </row>
    <row r="493" spans="4:7" x14ac:dyDescent="0.25">
      <c r="D493" s="104"/>
      <c r="E493" s="104"/>
      <c r="F493" s="104"/>
      <c r="G493" s="104"/>
    </row>
    <row r="494" spans="4:7" x14ac:dyDescent="0.25">
      <c r="D494" s="104"/>
      <c r="E494" s="104"/>
      <c r="F494" s="104"/>
      <c r="G494" s="104"/>
    </row>
    <row r="495" spans="4:7" x14ac:dyDescent="0.25">
      <c r="D495" s="104"/>
      <c r="E495" s="104"/>
      <c r="F495" s="104"/>
      <c r="G495" s="104"/>
    </row>
    <row r="496" spans="4:7" x14ac:dyDescent="0.25">
      <c r="D496" s="104"/>
      <c r="E496" s="104"/>
      <c r="F496" s="104"/>
      <c r="G496" s="104"/>
    </row>
    <row r="497" spans="1:7" x14ac:dyDescent="0.25">
      <c r="D497" s="104"/>
      <c r="E497" s="104"/>
      <c r="F497" s="104"/>
      <c r="G497" s="104"/>
    </row>
    <row r="498" spans="1:7" x14ac:dyDescent="0.25">
      <c r="D498" s="104"/>
      <c r="E498" s="104"/>
      <c r="F498" s="104"/>
      <c r="G498" s="104"/>
    </row>
    <row r="499" spans="1:7" x14ac:dyDescent="0.25">
      <c r="D499" s="104"/>
      <c r="E499" s="104"/>
      <c r="F499" s="104"/>
      <c r="G499" s="104"/>
    </row>
    <row r="500" spans="1:7" x14ac:dyDescent="0.25">
      <c r="D500" s="104"/>
      <c r="E500" s="104"/>
      <c r="F500" s="104"/>
      <c r="G500" s="104"/>
    </row>
    <row r="501" spans="1:7" x14ac:dyDescent="0.25">
      <c r="D501" s="104"/>
      <c r="E501" s="104"/>
      <c r="F501" s="104"/>
      <c r="G501" s="104"/>
    </row>
    <row r="502" spans="1:7" x14ac:dyDescent="0.25">
      <c r="D502" s="104"/>
      <c r="E502" s="104"/>
      <c r="F502" s="104"/>
      <c r="G502" s="104"/>
    </row>
    <row r="503" spans="1:7" x14ac:dyDescent="0.25">
      <c r="D503" s="104"/>
      <c r="E503" s="104"/>
      <c r="F503" s="104"/>
      <c r="G503" s="104"/>
    </row>
    <row r="504" spans="1:7" x14ac:dyDescent="0.25">
      <c r="D504" s="104"/>
      <c r="E504" s="104"/>
      <c r="F504" s="104"/>
      <c r="G504" s="104"/>
    </row>
    <row r="505" spans="1:7" x14ac:dyDescent="0.25">
      <c r="D505" s="104"/>
      <c r="E505" s="104"/>
      <c r="F505" s="104"/>
      <c r="G505" s="104"/>
    </row>
    <row r="506" spans="1:7" x14ac:dyDescent="0.25">
      <c r="D506" s="104"/>
      <c r="E506" s="104"/>
      <c r="F506" s="104"/>
      <c r="G506" s="104"/>
    </row>
    <row r="507" spans="1:7" x14ac:dyDescent="0.25">
      <c r="A507" s="127"/>
      <c r="B507" s="127"/>
      <c r="C507" s="131"/>
      <c r="D507" s="104"/>
      <c r="E507" s="104"/>
      <c r="F507" s="104"/>
      <c r="G507" s="104"/>
    </row>
    <row r="508" spans="1:7" x14ac:dyDescent="0.25">
      <c r="A508" s="127"/>
      <c r="B508" s="127"/>
      <c r="C508" s="131"/>
      <c r="D508" s="104"/>
      <c r="E508" s="104"/>
      <c r="F508" s="104"/>
      <c r="G508" s="104"/>
    </row>
    <row r="509" spans="1:7" x14ac:dyDescent="0.25">
      <c r="A509" s="127"/>
      <c r="B509" s="127"/>
      <c r="C509" s="131"/>
      <c r="D509" s="104"/>
      <c r="E509" s="104"/>
      <c r="F509" s="104"/>
      <c r="G509" s="104"/>
    </row>
    <row r="510" spans="1:7" x14ac:dyDescent="0.25">
      <c r="A510" s="127"/>
      <c r="B510" s="127"/>
      <c r="C510" s="131"/>
      <c r="D510" s="104"/>
      <c r="E510" s="104"/>
      <c r="F510" s="104"/>
      <c r="G510" s="104"/>
    </row>
    <row r="511" spans="1:7" x14ac:dyDescent="0.25">
      <c r="D511" s="104"/>
      <c r="E511" s="104"/>
      <c r="F511" s="104"/>
      <c r="G511" s="104"/>
    </row>
    <row r="512" spans="1:7" x14ac:dyDescent="0.25">
      <c r="D512" s="104"/>
      <c r="E512" s="104"/>
      <c r="F512" s="104"/>
      <c r="G512" s="104"/>
    </row>
    <row r="513" spans="4:7" x14ac:dyDescent="0.25">
      <c r="D513" s="104"/>
      <c r="E513" s="104"/>
      <c r="F513" s="104"/>
      <c r="G513" s="104"/>
    </row>
    <row r="514" spans="4:7" x14ac:dyDescent="0.25">
      <c r="D514" s="104"/>
      <c r="E514" s="104"/>
      <c r="F514" s="104"/>
      <c r="G514" s="104"/>
    </row>
    <row r="515" spans="4:7" x14ac:dyDescent="0.25">
      <c r="D515" s="104"/>
      <c r="E515" s="104"/>
      <c r="F515" s="104"/>
      <c r="G515" s="104"/>
    </row>
    <row r="516" spans="4:7" x14ac:dyDescent="0.25">
      <c r="D516" s="104"/>
      <c r="E516" s="104"/>
      <c r="F516" s="104"/>
      <c r="G516" s="104"/>
    </row>
    <row r="517" spans="4:7" x14ac:dyDescent="0.25">
      <c r="D517" s="104"/>
      <c r="E517" s="104"/>
      <c r="F517" s="104"/>
      <c r="G517" s="104"/>
    </row>
    <row r="518" spans="4:7" x14ac:dyDescent="0.25">
      <c r="D518" s="104"/>
      <c r="E518" s="104"/>
      <c r="F518" s="104"/>
      <c r="G518" s="104"/>
    </row>
    <row r="519" spans="4:7" x14ac:dyDescent="0.25">
      <c r="D519" s="104"/>
      <c r="E519" s="104"/>
      <c r="F519" s="104"/>
      <c r="G519" s="104"/>
    </row>
    <row r="520" spans="4:7" x14ac:dyDescent="0.25">
      <c r="D520" s="104"/>
      <c r="E520" s="104"/>
      <c r="F520" s="104"/>
      <c r="G520" s="104"/>
    </row>
    <row r="521" spans="4:7" x14ac:dyDescent="0.25">
      <c r="D521" s="104"/>
      <c r="E521" s="104"/>
      <c r="F521" s="104"/>
      <c r="G521" s="104"/>
    </row>
    <row r="522" spans="4:7" x14ac:dyDescent="0.25">
      <c r="D522" s="104"/>
      <c r="E522" s="104"/>
      <c r="F522" s="104"/>
      <c r="G522" s="104"/>
    </row>
    <row r="523" spans="4:7" x14ac:dyDescent="0.25">
      <c r="D523" s="104"/>
      <c r="E523" s="104"/>
      <c r="F523" s="104"/>
      <c r="G523" s="104"/>
    </row>
    <row r="524" spans="4:7" x14ac:dyDescent="0.25">
      <c r="D524" s="104"/>
      <c r="E524" s="104"/>
      <c r="F524" s="104"/>
      <c r="G524" s="104"/>
    </row>
    <row r="525" spans="4:7" x14ac:dyDescent="0.25">
      <c r="D525" s="104"/>
      <c r="E525" s="104"/>
      <c r="F525" s="104"/>
      <c r="G525" s="104"/>
    </row>
    <row r="526" spans="4:7" x14ac:dyDescent="0.25">
      <c r="D526" s="104"/>
      <c r="E526" s="104"/>
      <c r="F526" s="104"/>
      <c r="G526" s="104"/>
    </row>
    <row r="527" spans="4:7" x14ac:dyDescent="0.25">
      <c r="D527" s="104"/>
      <c r="E527" s="104"/>
      <c r="F527" s="104"/>
      <c r="G527" s="104"/>
    </row>
    <row r="528" spans="4:7" x14ac:dyDescent="0.25">
      <c r="D528" s="104"/>
      <c r="E528" s="104"/>
      <c r="F528" s="104"/>
      <c r="G528" s="104"/>
    </row>
    <row r="529" spans="4:7" x14ac:dyDescent="0.25">
      <c r="D529" s="104"/>
      <c r="E529" s="104"/>
      <c r="F529" s="104"/>
      <c r="G529" s="104"/>
    </row>
    <row r="530" spans="4:7" x14ac:dyDescent="0.25">
      <c r="D530" s="104"/>
      <c r="E530" s="104"/>
      <c r="F530" s="104"/>
      <c r="G530" s="104"/>
    </row>
    <row r="531" spans="4:7" x14ac:dyDescent="0.25">
      <c r="D531" s="104"/>
      <c r="E531" s="104"/>
      <c r="F531" s="104"/>
      <c r="G531" s="104"/>
    </row>
    <row r="532" spans="4:7" x14ac:dyDescent="0.25">
      <c r="D532" s="104"/>
      <c r="E532" s="104"/>
      <c r="F532" s="104"/>
      <c r="G532" s="104"/>
    </row>
    <row r="533" spans="4:7" x14ac:dyDescent="0.25">
      <c r="D533" s="104"/>
      <c r="E533" s="104"/>
      <c r="F533" s="104"/>
      <c r="G533" s="104"/>
    </row>
    <row r="534" spans="4:7" x14ac:dyDescent="0.25">
      <c r="D534" s="104"/>
      <c r="E534" s="104"/>
      <c r="F534" s="104"/>
      <c r="G534" s="104"/>
    </row>
    <row r="535" spans="4:7" x14ac:dyDescent="0.25">
      <c r="D535" s="104"/>
      <c r="E535" s="104"/>
      <c r="F535" s="104"/>
      <c r="G535" s="104"/>
    </row>
    <row r="536" spans="4:7" x14ac:dyDescent="0.25">
      <c r="D536" s="104"/>
      <c r="E536" s="104"/>
      <c r="F536" s="104"/>
      <c r="G536" s="104"/>
    </row>
    <row r="537" spans="4:7" x14ac:dyDescent="0.25">
      <c r="D537" s="104"/>
      <c r="E537" s="104"/>
      <c r="F537" s="104"/>
      <c r="G537" s="104"/>
    </row>
    <row r="538" spans="4:7" x14ac:dyDescent="0.25">
      <c r="D538" s="104"/>
      <c r="E538" s="104"/>
      <c r="F538" s="104"/>
      <c r="G538" s="104"/>
    </row>
    <row r="539" spans="4:7" x14ac:dyDescent="0.25">
      <c r="D539" s="104"/>
      <c r="E539" s="104"/>
      <c r="F539" s="104"/>
      <c r="G539" s="104"/>
    </row>
    <row r="540" spans="4:7" x14ac:dyDescent="0.25">
      <c r="D540" s="104"/>
      <c r="E540" s="104"/>
      <c r="F540" s="104"/>
      <c r="G540" s="104"/>
    </row>
    <row r="541" spans="4:7" x14ac:dyDescent="0.25">
      <c r="D541" s="104"/>
      <c r="E541" s="104"/>
      <c r="F541" s="104"/>
      <c r="G541" s="104"/>
    </row>
    <row r="542" spans="4:7" x14ac:dyDescent="0.25">
      <c r="D542" s="104"/>
      <c r="E542" s="104"/>
      <c r="F542" s="104"/>
      <c r="G542" s="104"/>
    </row>
    <row r="543" spans="4:7" x14ac:dyDescent="0.25">
      <c r="D543" s="104"/>
      <c r="E543" s="104"/>
      <c r="F543" s="104"/>
      <c r="G543" s="104"/>
    </row>
    <row r="544" spans="4:7" x14ac:dyDescent="0.25">
      <c r="D544" s="104"/>
      <c r="E544" s="104"/>
      <c r="F544" s="104"/>
      <c r="G544" s="104"/>
    </row>
    <row r="545" spans="4:7" x14ac:dyDescent="0.25">
      <c r="D545" s="104"/>
      <c r="E545" s="104"/>
      <c r="F545" s="104"/>
      <c r="G545" s="104"/>
    </row>
    <row r="546" spans="4:7" x14ac:dyDescent="0.25">
      <c r="D546" s="104"/>
      <c r="E546" s="104"/>
      <c r="F546" s="104"/>
      <c r="G546" s="104"/>
    </row>
    <row r="547" spans="4:7" x14ac:dyDescent="0.25">
      <c r="D547" s="104"/>
      <c r="E547" s="104"/>
      <c r="F547" s="104"/>
      <c r="G547" s="104"/>
    </row>
    <row r="548" spans="4:7" x14ac:dyDescent="0.25">
      <c r="D548" s="104"/>
      <c r="E548" s="104"/>
      <c r="F548" s="104"/>
      <c r="G548" s="104"/>
    </row>
    <row r="549" spans="4:7" x14ac:dyDescent="0.25">
      <c r="D549" s="104"/>
      <c r="E549" s="104"/>
      <c r="F549" s="104"/>
      <c r="G549" s="104"/>
    </row>
    <row r="550" spans="4:7" x14ac:dyDescent="0.25">
      <c r="D550" s="104"/>
      <c r="E550" s="104"/>
      <c r="F550" s="104"/>
      <c r="G550" s="104"/>
    </row>
    <row r="551" spans="4:7" x14ac:dyDescent="0.25">
      <c r="D551" s="104"/>
      <c r="E551" s="104"/>
      <c r="F551" s="104"/>
      <c r="G551" s="104"/>
    </row>
    <row r="552" spans="4:7" x14ac:dyDescent="0.25">
      <c r="D552" s="104"/>
      <c r="E552" s="104"/>
      <c r="F552" s="104"/>
      <c r="G552" s="104"/>
    </row>
    <row r="563" spans="4:7" x14ac:dyDescent="0.25">
      <c r="D563" s="104"/>
      <c r="E563" s="104"/>
      <c r="F563" s="104"/>
      <c r="G563" s="104"/>
    </row>
    <row r="564" spans="4:7" x14ac:dyDescent="0.25">
      <c r="D564" s="104"/>
      <c r="E564" s="104"/>
      <c r="F564" s="104"/>
      <c r="G564" s="104"/>
    </row>
    <row r="565" spans="4:7" x14ac:dyDescent="0.25">
      <c r="D565" s="104"/>
      <c r="E565" s="104"/>
      <c r="F565" s="104"/>
      <c r="G565" s="104"/>
    </row>
    <row r="566" spans="4:7" x14ac:dyDescent="0.25">
      <c r="D566" s="104"/>
      <c r="E566" s="104"/>
      <c r="F566" s="104"/>
      <c r="G566" s="104"/>
    </row>
    <row r="567" spans="4:7" x14ac:dyDescent="0.25">
      <c r="D567" s="104"/>
      <c r="E567" s="104"/>
      <c r="F567" s="104"/>
      <c r="G567" s="104"/>
    </row>
    <row r="568" spans="4:7" x14ac:dyDescent="0.25">
      <c r="D568" s="104"/>
      <c r="E568" s="104"/>
      <c r="F568" s="104"/>
      <c r="G568" s="104"/>
    </row>
    <row r="569" spans="4:7" x14ac:dyDescent="0.25">
      <c r="D569" s="104"/>
      <c r="E569" s="104"/>
      <c r="F569" s="104"/>
      <c r="G569" s="104"/>
    </row>
    <row r="570" spans="4:7" x14ac:dyDescent="0.25">
      <c r="D570" s="104"/>
      <c r="E570" s="104"/>
      <c r="F570" s="104"/>
      <c r="G570" s="104"/>
    </row>
    <row r="571" spans="4:7" x14ac:dyDescent="0.25">
      <c r="D571" s="104"/>
      <c r="E571" s="104"/>
      <c r="F571" s="104"/>
      <c r="G571" s="104"/>
    </row>
    <row r="572" spans="4:7" x14ac:dyDescent="0.25">
      <c r="D572" s="104"/>
      <c r="E572" s="104"/>
      <c r="F572" s="104"/>
      <c r="G572" s="104"/>
    </row>
    <row r="573" spans="4:7" x14ac:dyDescent="0.25">
      <c r="D573" s="104"/>
      <c r="E573" s="104"/>
      <c r="F573" s="104"/>
      <c r="G573" s="104"/>
    </row>
    <row r="574" spans="4:7" x14ac:dyDescent="0.25">
      <c r="D574" s="104"/>
      <c r="E574" s="104"/>
      <c r="F574" s="104"/>
      <c r="G574" s="104"/>
    </row>
    <row r="575" spans="4:7" x14ac:dyDescent="0.25">
      <c r="D575" s="104"/>
      <c r="E575" s="104"/>
      <c r="F575" s="104"/>
      <c r="G575" s="104"/>
    </row>
    <row r="576" spans="4:7" x14ac:dyDescent="0.25">
      <c r="D576" s="104"/>
      <c r="E576" s="104"/>
      <c r="F576" s="104"/>
      <c r="G576" s="104"/>
    </row>
    <row r="577" spans="4:7" x14ac:dyDescent="0.25">
      <c r="D577" s="104"/>
      <c r="E577" s="104"/>
      <c r="F577" s="104"/>
      <c r="G577" s="104"/>
    </row>
    <row r="578" spans="4:7" x14ac:dyDescent="0.25">
      <c r="D578" s="104"/>
      <c r="E578" s="104"/>
      <c r="F578" s="104"/>
      <c r="G578" s="104"/>
    </row>
    <row r="579" spans="4:7" x14ac:dyDescent="0.25">
      <c r="D579" s="104"/>
      <c r="E579" s="104"/>
      <c r="F579" s="104"/>
      <c r="G579" s="104"/>
    </row>
    <row r="580" spans="4:7" x14ac:dyDescent="0.25">
      <c r="D580" s="104"/>
      <c r="E580" s="104"/>
      <c r="F580" s="104"/>
      <c r="G580" s="104"/>
    </row>
    <row r="581" spans="4:7" x14ac:dyDescent="0.25">
      <c r="D581" s="104"/>
      <c r="E581" s="104"/>
      <c r="F581" s="104"/>
      <c r="G581" s="104"/>
    </row>
    <row r="582" spans="4:7" x14ac:dyDescent="0.25">
      <c r="D582" s="104"/>
      <c r="E582" s="104"/>
      <c r="F582" s="104"/>
      <c r="G582" s="104"/>
    </row>
    <row r="583" spans="4:7" x14ac:dyDescent="0.25">
      <c r="D583" s="104"/>
      <c r="E583" s="104"/>
      <c r="F583" s="104"/>
      <c r="G583" s="104"/>
    </row>
    <row r="584" spans="4:7" x14ac:dyDescent="0.25">
      <c r="D584" s="104"/>
      <c r="E584" s="104"/>
      <c r="F584" s="104"/>
      <c r="G584" s="104"/>
    </row>
    <row r="585" spans="4:7" x14ac:dyDescent="0.25">
      <c r="D585" s="104"/>
      <c r="E585" s="104"/>
      <c r="F585" s="104"/>
      <c r="G585" s="104"/>
    </row>
    <row r="586" spans="4:7" x14ac:dyDescent="0.25">
      <c r="D586" s="104"/>
      <c r="E586" s="104"/>
      <c r="F586" s="104"/>
      <c r="G586" s="104"/>
    </row>
    <row r="587" spans="4:7" x14ac:dyDescent="0.25">
      <c r="D587" s="104"/>
      <c r="E587" s="104"/>
      <c r="F587" s="104"/>
      <c r="G587" s="104"/>
    </row>
    <row r="588" spans="4:7" x14ac:dyDescent="0.25">
      <c r="D588" s="104"/>
      <c r="E588" s="104"/>
      <c r="F588" s="104"/>
      <c r="G588" s="104"/>
    </row>
    <row r="589" spans="4:7" x14ac:dyDescent="0.25">
      <c r="D589" s="104"/>
      <c r="E589" s="104"/>
      <c r="F589" s="104"/>
      <c r="G589" s="104"/>
    </row>
    <row r="590" spans="4:7" x14ac:dyDescent="0.25">
      <c r="D590" s="104"/>
      <c r="E590" s="104"/>
      <c r="F590" s="104"/>
      <c r="G590" s="104"/>
    </row>
    <row r="591" spans="4:7" x14ac:dyDescent="0.25">
      <c r="D591" s="104"/>
      <c r="E591" s="104"/>
      <c r="F591" s="104"/>
      <c r="G591" s="104"/>
    </row>
    <row r="592" spans="4:7" x14ac:dyDescent="0.25">
      <c r="D592" s="104"/>
      <c r="E592" s="104"/>
      <c r="F592" s="104"/>
      <c r="G592" s="104"/>
    </row>
    <row r="593" spans="4:7" x14ac:dyDescent="0.25">
      <c r="D593" s="104"/>
      <c r="E593" s="104"/>
      <c r="F593" s="104"/>
      <c r="G593" s="104"/>
    </row>
    <row r="594" spans="4:7" x14ac:dyDescent="0.25">
      <c r="D594" s="104"/>
      <c r="E594" s="104"/>
      <c r="F594" s="104"/>
      <c r="G594" s="104"/>
    </row>
    <row r="595" spans="4:7" x14ac:dyDescent="0.25">
      <c r="D595" s="104"/>
      <c r="E595" s="104"/>
      <c r="F595" s="104"/>
      <c r="G595" s="104"/>
    </row>
    <row r="596" spans="4:7" x14ac:dyDescent="0.25">
      <c r="D596" s="104"/>
      <c r="E596" s="104"/>
      <c r="F596" s="104"/>
      <c r="G596" s="104"/>
    </row>
    <row r="597" spans="4:7" x14ac:dyDescent="0.25">
      <c r="D597" s="104"/>
      <c r="E597" s="104"/>
      <c r="F597" s="104"/>
      <c r="G597" s="104"/>
    </row>
    <row r="598" spans="4:7" x14ac:dyDescent="0.25">
      <c r="D598" s="104"/>
      <c r="E598" s="104"/>
      <c r="F598" s="104"/>
      <c r="G598" s="104"/>
    </row>
    <row r="605" spans="4:7" x14ac:dyDescent="0.25">
      <c r="D605" s="104"/>
      <c r="E605" s="104"/>
      <c r="F605" s="104"/>
      <c r="G605" s="104"/>
    </row>
    <row r="606" spans="4:7" x14ac:dyDescent="0.25">
      <c r="D606" s="104"/>
      <c r="E606" s="104"/>
      <c r="F606" s="104"/>
      <c r="G606" s="104"/>
    </row>
    <row r="607" spans="4:7" x14ac:dyDescent="0.25">
      <c r="D607" s="104"/>
      <c r="E607" s="104"/>
      <c r="F607" s="104"/>
      <c r="G607" s="104"/>
    </row>
    <row r="608" spans="4:7" x14ac:dyDescent="0.25">
      <c r="D608" s="104"/>
      <c r="E608" s="104"/>
      <c r="F608" s="104"/>
      <c r="G608" s="104"/>
    </row>
    <row r="612" spans="4:7" x14ac:dyDescent="0.25">
      <c r="D612" s="104"/>
      <c r="E612" s="104"/>
      <c r="F612" s="104"/>
      <c r="G612" s="104"/>
    </row>
    <row r="613" spans="4:7" x14ac:dyDescent="0.25">
      <c r="D613" s="104"/>
      <c r="E613" s="104"/>
      <c r="F613" s="104"/>
      <c r="G613" s="104"/>
    </row>
    <row r="614" spans="4:7" x14ac:dyDescent="0.25">
      <c r="D614" s="104"/>
      <c r="E614" s="104"/>
      <c r="F614" s="104"/>
      <c r="G614" s="104"/>
    </row>
    <row r="615" spans="4:7" x14ac:dyDescent="0.25">
      <c r="D615" s="104"/>
      <c r="E615" s="104"/>
      <c r="F615" s="104"/>
      <c r="G615" s="104"/>
    </row>
    <row r="616" spans="4:7" x14ac:dyDescent="0.25">
      <c r="D616" s="104"/>
      <c r="E616" s="104"/>
      <c r="F616" s="104"/>
      <c r="G616" s="104"/>
    </row>
    <row r="617" spans="4:7" x14ac:dyDescent="0.25">
      <c r="D617" s="104"/>
      <c r="E617" s="104"/>
      <c r="F617" s="104"/>
      <c r="G617" s="104"/>
    </row>
    <row r="618" spans="4:7" x14ac:dyDescent="0.25">
      <c r="D618" s="104"/>
      <c r="E618" s="104"/>
      <c r="F618" s="104"/>
      <c r="G618" s="104"/>
    </row>
    <row r="619" spans="4:7" x14ac:dyDescent="0.25">
      <c r="D619" s="104"/>
      <c r="E619" s="104"/>
      <c r="F619" s="104"/>
      <c r="G619" s="104"/>
    </row>
    <row r="620" spans="4:7" x14ac:dyDescent="0.25">
      <c r="D620" s="104"/>
      <c r="E620" s="104"/>
      <c r="F620" s="104"/>
      <c r="G620" s="104"/>
    </row>
    <row r="621" spans="4:7" x14ac:dyDescent="0.25">
      <c r="D621" s="104"/>
      <c r="E621" s="104"/>
      <c r="F621" s="104"/>
      <c r="G621" s="104"/>
    </row>
    <row r="622" spans="4:7" x14ac:dyDescent="0.25">
      <c r="D622" s="104"/>
      <c r="E622" s="104"/>
      <c r="F622" s="104"/>
      <c r="G622" s="104"/>
    </row>
    <row r="623" spans="4:7" x14ac:dyDescent="0.25">
      <c r="D623" s="104"/>
      <c r="E623" s="104"/>
      <c r="F623" s="104"/>
      <c r="G623" s="104"/>
    </row>
    <row r="624" spans="4:7" x14ac:dyDescent="0.25">
      <c r="D624" s="104"/>
      <c r="E624" s="104"/>
      <c r="F624" s="104"/>
      <c r="G624" s="104"/>
    </row>
    <row r="625" spans="4:7" x14ac:dyDescent="0.25">
      <c r="D625" s="104"/>
      <c r="E625" s="104"/>
      <c r="F625" s="104"/>
      <c r="G625" s="104"/>
    </row>
    <row r="626" spans="4:7" x14ac:dyDescent="0.25">
      <c r="D626" s="104"/>
      <c r="E626" s="104"/>
      <c r="F626" s="104"/>
      <c r="G626" s="104"/>
    </row>
    <row r="627" spans="4:7" x14ac:dyDescent="0.25">
      <c r="D627" s="104"/>
      <c r="E627" s="104"/>
      <c r="F627" s="104"/>
      <c r="G627" s="104"/>
    </row>
    <row r="628" spans="4:7" x14ac:dyDescent="0.25">
      <c r="D628" s="104"/>
      <c r="E628" s="104"/>
      <c r="F628" s="104"/>
      <c r="G628" s="104"/>
    </row>
    <row r="629" spans="4:7" x14ac:dyDescent="0.25">
      <c r="D629" s="104"/>
      <c r="E629" s="104"/>
      <c r="F629" s="104"/>
      <c r="G629" s="104"/>
    </row>
    <row r="630" spans="4:7" x14ac:dyDescent="0.25">
      <c r="D630" s="104"/>
      <c r="E630" s="104"/>
      <c r="F630" s="104"/>
      <c r="G630" s="104"/>
    </row>
    <row r="631" spans="4:7" x14ac:dyDescent="0.25">
      <c r="D631" s="104"/>
      <c r="E631" s="104"/>
      <c r="F631" s="104"/>
      <c r="G631" s="104"/>
    </row>
    <row r="632" spans="4:7" x14ac:dyDescent="0.25">
      <c r="D632" s="104"/>
      <c r="E632" s="104"/>
      <c r="F632" s="104"/>
      <c r="G632" s="104"/>
    </row>
    <row r="633" spans="4:7" x14ac:dyDescent="0.25">
      <c r="D633" s="104"/>
      <c r="E633" s="104"/>
      <c r="F633" s="104"/>
      <c r="G633" s="104"/>
    </row>
    <row r="634" spans="4:7" x14ac:dyDescent="0.25">
      <c r="D634" s="104"/>
      <c r="E634" s="104"/>
      <c r="F634" s="104"/>
      <c r="G634" s="104"/>
    </row>
    <row r="635" spans="4:7" x14ac:dyDescent="0.25">
      <c r="D635" s="104"/>
      <c r="E635" s="104"/>
      <c r="F635" s="104"/>
      <c r="G635" s="104"/>
    </row>
    <row r="636" spans="4:7" x14ac:dyDescent="0.25">
      <c r="D636" s="104"/>
      <c r="E636" s="104"/>
      <c r="F636" s="104"/>
      <c r="G636" s="104"/>
    </row>
    <row r="637" spans="4:7" x14ac:dyDescent="0.25">
      <c r="D637" s="104"/>
      <c r="E637" s="104"/>
      <c r="F637" s="104"/>
      <c r="G637" s="104"/>
    </row>
    <row r="638" spans="4:7" x14ac:dyDescent="0.25">
      <c r="D638" s="104"/>
      <c r="E638" s="104"/>
      <c r="F638" s="104"/>
      <c r="G638" s="104"/>
    </row>
    <row r="639" spans="4:7" x14ac:dyDescent="0.25">
      <c r="D639" s="104"/>
      <c r="E639" s="104"/>
      <c r="F639" s="104"/>
      <c r="G639" s="104"/>
    </row>
    <row r="640" spans="4:7" x14ac:dyDescent="0.25">
      <c r="D640" s="104"/>
      <c r="E640" s="104"/>
      <c r="F640" s="104"/>
      <c r="G640" s="104"/>
    </row>
    <row r="641" spans="4:7" x14ac:dyDescent="0.25">
      <c r="D641" s="104"/>
      <c r="E641" s="104"/>
      <c r="F641" s="104"/>
      <c r="G641" s="104"/>
    </row>
    <row r="642" spans="4:7" x14ac:dyDescent="0.25">
      <c r="D642" s="104"/>
      <c r="E642" s="104"/>
      <c r="F642" s="104"/>
      <c r="G642" s="104"/>
    </row>
    <row r="643" spans="4:7" x14ac:dyDescent="0.25">
      <c r="D643" s="104"/>
      <c r="E643" s="104"/>
      <c r="F643" s="104"/>
      <c r="G643" s="104"/>
    </row>
    <row r="644" spans="4:7" x14ac:dyDescent="0.25">
      <c r="D644" s="104"/>
      <c r="E644" s="104"/>
      <c r="F644" s="104"/>
      <c r="G644" s="104"/>
    </row>
    <row r="645" spans="4:7" x14ac:dyDescent="0.25">
      <c r="D645" s="104"/>
      <c r="E645" s="104"/>
      <c r="F645" s="104"/>
      <c r="G645" s="104"/>
    </row>
    <row r="646" spans="4:7" x14ac:dyDescent="0.25">
      <c r="D646" s="104"/>
      <c r="E646" s="104"/>
      <c r="F646" s="104"/>
      <c r="G646" s="104"/>
    </row>
    <row r="647" spans="4:7" x14ac:dyDescent="0.25">
      <c r="D647" s="104"/>
      <c r="E647" s="104"/>
      <c r="F647" s="104"/>
      <c r="G647" s="104"/>
    </row>
    <row r="652" spans="4:7" x14ac:dyDescent="0.25">
      <c r="D652" s="104"/>
      <c r="E652" s="104"/>
      <c r="F652" s="104"/>
      <c r="G652" s="104"/>
    </row>
    <row r="660" spans="4:7" x14ac:dyDescent="0.25">
      <c r="D660" s="104"/>
      <c r="E660" s="104"/>
      <c r="F660" s="104"/>
      <c r="G660" s="104"/>
    </row>
    <row r="661" spans="4:7" x14ac:dyDescent="0.25">
      <c r="D661" s="104"/>
      <c r="E661" s="104"/>
      <c r="F661" s="104"/>
      <c r="G661" s="104"/>
    </row>
    <row r="662" spans="4:7" x14ac:dyDescent="0.25">
      <c r="D662" s="104"/>
      <c r="E662" s="104"/>
      <c r="F662" s="104"/>
      <c r="G662" s="104"/>
    </row>
    <row r="663" spans="4:7" x14ac:dyDescent="0.25">
      <c r="D663" s="104"/>
      <c r="E663" s="104"/>
      <c r="F663" s="104"/>
      <c r="G663" s="104"/>
    </row>
    <row r="664" spans="4:7" x14ac:dyDescent="0.25">
      <c r="D664" s="104"/>
      <c r="E664" s="104"/>
      <c r="F664" s="104"/>
      <c r="G664" s="104"/>
    </row>
    <row r="665" spans="4:7" x14ac:dyDescent="0.25">
      <c r="D665" s="104"/>
      <c r="E665" s="104"/>
      <c r="F665" s="104"/>
      <c r="G665" s="104"/>
    </row>
    <row r="666" spans="4:7" x14ac:dyDescent="0.25">
      <c r="D666" s="104"/>
      <c r="E666" s="104"/>
      <c r="F666" s="104"/>
      <c r="G666" s="104"/>
    </row>
    <row r="667" spans="4:7" x14ac:dyDescent="0.25">
      <c r="D667" s="104"/>
      <c r="E667" s="104"/>
      <c r="F667" s="104"/>
      <c r="G667" s="104"/>
    </row>
    <row r="668" spans="4:7" x14ac:dyDescent="0.25">
      <c r="D668" s="104"/>
      <c r="E668" s="104"/>
      <c r="F668" s="104"/>
      <c r="G668" s="104"/>
    </row>
    <row r="669" spans="4:7" x14ac:dyDescent="0.25">
      <c r="D669" s="104"/>
      <c r="E669" s="104"/>
      <c r="F669" s="104"/>
      <c r="G669" s="104"/>
    </row>
    <row r="670" spans="4:7" x14ac:dyDescent="0.25">
      <c r="D670" s="104"/>
      <c r="E670" s="104"/>
      <c r="F670" s="104"/>
      <c r="G670" s="104"/>
    </row>
    <row r="671" spans="4:7" x14ac:dyDescent="0.25">
      <c r="D671" s="104"/>
      <c r="E671" s="104"/>
      <c r="F671" s="104"/>
      <c r="G671" s="104"/>
    </row>
    <row r="672" spans="4:7" x14ac:dyDescent="0.25">
      <c r="D672" s="104"/>
      <c r="E672" s="104"/>
      <c r="F672" s="104"/>
      <c r="G672" s="104"/>
    </row>
    <row r="673" spans="4:7" x14ac:dyDescent="0.25">
      <c r="D673" s="104"/>
      <c r="E673" s="104"/>
      <c r="F673" s="104"/>
      <c r="G673" s="104"/>
    </row>
    <row r="674" spans="4:7" x14ac:dyDescent="0.25">
      <c r="D674" s="104"/>
      <c r="E674" s="104"/>
      <c r="F674" s="104"/>
      <c r="G674" s="104"/>
    </row>
    <row r="675" spans="4:7" x14ac:dyDescent="0.25">
      <c r="D675" s="104"/>
      <c r="E675" s="104"/>
      <c r="F675" s="104"/>
      <c r="G675" s="104"/>
    </row>
    <row r="676" spans="4:7" x14ac:dyDescent="0.25">
      <c r="D676" s="104"/>
      <c r="E676" s="104"/>
      <c r="F676" s="104"/>
      <c r="G676" s="104"/>
    </row>
    <row r="677" spans="4:7" x14ac:dyDescent="0.25">
      <c r="D677" s="104"/>
      <c r="E677" s="104"/>
      <c r="F677" s="104"/>
      <c r="G677" s="104"/>
    </row>
    <row r="678" spans="4:7" x14ac:dyDescent="0.25">
      <c r="D678" s="104"/>
      <c r="E678" s="104"/>
      <c r="F678" s="104"/>
      <c r="G678" s="104"/>
    </row>
    <row r="679" spans="4:7" x14ac:dyDescent="0.25">
      <c r="D679" s="104"/>
      <c r="E679" s="104"/>
      <c r="F679" s="104"/>
      <c r="G679" s="104"/>
    </row>
    <row r="680" spans="4:7" x14ac:dyDescent="0.25">
      <c r="D680" s="104"/>
      <c r="E680" s="104"/>
      <c r="F680" s="104"/>
      <c r="G680" s="104"/>
    </row>
    <row r="681" spans="4:7" x14ac:dyDescent="0.25">
      <c r="D681" s="104"/>
      <c r="E681" s="104"/>
      <c r="F681" s="104"/>
      <c r="G681" s="104"/>
    </row>
    <row r="682" spans="4:7" x14ac:dyDescent="0.25">
      <c r="D682" s="104"/>
      <c r="E682" s="104"/>
      <c r="F682" s="104"/>
      <c r="G682" s="104"/>
    </row>
    <row r="683" spans="4:7" x14ac:dyDescent="0.25">
      <c r="D683" s="104"/>
      <c r="E683" s="104"/>
      <c r="F683" s="104"/>
      <c r="G683" s="104"/>
    </row>
    <row r="684" spans="4:7" x14ac:dyDescent="0.25">
      <c r="D684" s="104"/>
      <c r="E684" s="104"/>
      <c r="F684" s="104"/>
      <c r="G684" s="104"/>
    </row>
    <row r="685" spans="4:7" x14ac:dyDescent="0.25">
      <c r="D685" s="104"/>
      <c r="E685" s="104"/>
      <c r="F685" s="104"/>
      <c r="G685" s="104"/>
    </row>
    <row r="686" spans="4:7" x14ac:dyDescent="0.25">
      <c r="D686" s="104"/>
      <c r="E686" s="104"/>
      <c r="F686" s="104"/>
      <c r="G686" s="104"/>
    </row>
    <row r="687" spans="4:7" x14ac:dyDescent="0.25">
      <c r="D687" s="104"/>
      <c r="E687" s="104"/>
      <c r="F687" s="104"/>
      <c r="G687" s="104"/>
    </row>
    <row r="688" spans="4:7" x14ac:dyDescent="0.25">
      <c r="D688" s="104"/>
      <c r="E688" s="104"/>
      <c r="F688" s="104"/>
      <c r="G688" s="104"/>
    </row>
    <row r="689" spans="4:7" x14ac:dyDescent="0.25">
      <c r="D689" s="104"/>
      <c r="E689" s="104"/>
      <c r="F689" s="104"/>
      <c r="G689" s="104"/>
    </row>
    <row r="690" spans="4:7" x14ac:dyDescent="0.25">
      <c r="D690" s="104"/>
      <c r="E690" s="104"/>
      <c r="F690" s="104"/>
      <c r="G690" s="104"/>
    </row>
    <row r="691" spans="4:7" x14ac:dyDescent="0.25">
      <c r="D691" s="104"/>
      <c r="E691" s="104"/>
      <c r="F691" s="104"/>
      <c r="G691" s="104"/>
    </row>
    <row r="692" spans="4:7" x14ac:dyDescent="0.25">
      <c r="D692" s="104"/>
      <c r="E692" s="104"/>
      <c r="F692" s="104"/>
      <c r="G692" s="104"/>
    </row>
    <row r="693" spans="4:7" x14ac:dyDescent="0.25">
      <c r="D693" s="104"/>
      <c r="E693" s="104"/>
      <c r="F693" s="104"/>
      <c r="G693" s="104"/>
    </row>
    <row r="694" spans="4:7" x14ac:dyDescent="0.25">
      <c r="D694" s="104"/>
      <c r="E694" s="104"/>
      <c r="F694" s="104"/>
      <c r="G694" s="104"/>
    </row>
    <row r="695" spans="4:7" x14ac:dyDescent="0.25">
      <c r="D695" s="104"/>
      <c r="E695" s="104"/>
      <c r="F695" s="104"/>
      <c r="G695" s="104"/>
    </row>
    <row r="696" spans="4:7" x14ac:dyDescent="0.25">
      <c r="D696" s="104"/>
      <c r="E696" s="104"/>
      <c r="F696" s="104"/>
      <c r="G696" s="104"/>
    </row>
    <row r="697" spans="4:7" x14ac:dyDescent="0.25">
      <c r="D697" s="104"/>
      <c r="E697" s="104"/>
      <c r="F697" s="104"/>
      <c r="G697" s="104"/>
    </row>
    <row r="698" spans="4:7" x14ac:dyDescent="0.25">
      <c r="D698" s="104"/>
      <c r="E698" s="104"/>
      <c r="F698" s="104"/>
      <c r="G698" s="104"/>
    </row>
    <row r="699" spans="4:7" x14ac:dyDescent="0.25">
      <c r="D699" s="104"/>
      <c r="E699" s="104"/>
      <c r="F699" s="104"/>
      <c r="G699" s="104"/>
    </row>
    <row r="708" spans="4:7" x14ac:dyDescent="0.25">
      <c r="D708" s="104"/>
      <c r="E708" s="104"/>
      <c r="F708" s="104"/>
      <c r="G708" s="104"/>
    </row>
    <row r="709" spans="4:7" x14ac:dyDescent="0.25">
      <c r="D709" s="104"/>
      <c r="E709" s="104"/>
      <c r="F709" s="104"/>
      <c r="G709" s="104"/>
    </row>
    <row r="710" spans="4:7" x14ac:dyDescent="0.25">
      <c r="D710" s="104"/>
      <c r="E710" s="104"/>
      <c r="F710" s="104"/>
      <c r="G710" s="104"/>
    </row>
    <row r="711" spans="4:7" x14ac:dyDescent="0.25">
      <c r="D711" s="104"/>
      <c r="E711" s="104"/>
      <c r="F711" s="104"/>
      <c r="G711" s="104"/>
    </row>
    <row r="712" spans="4:7" x14ac:dyDescent="0.25">
      <c r="D712" s="104"/>
      <c r="E712" s="104"/>
      <c r="F712" s="104"/>
      <c r="G712" s="104"/>
    </row>
    <row r="713" spans="4:7" x14ac:dyDescent="0.25">
      <c r="D713" s="104"/>
      <c r="E713" s="104"/>
      <c r="F713" s="104"/>
      <c r="G713" s="104"/>
    </row>
    <row r="714" spans="4:7" x14ac:dyDescent="0.25">
      <c r="D714" s="104"/>
      <c r="E714" s="104"/>
      <c r="F714" s="104"/>
      <c r="G714" s="104"/>
    </row>
    <row r="715" spans="4:7" x14ac:dyDescent="0.25">
      <c r="D715" s="104"/>
      <c r="E715" s="104"/>
      <c r="F715" s="104"/>
      <c r="G715" s="104"/>
    </row>
    <row r="716" spans="4:7" x14ac:dyDescent="0.25">
      <c r="D716" s="104"/>
      <c r="E716" s="104"/>
      <c r="F716" s="104"/>
      <c r="G716" s="104"/>
    </row>
    <row r="717" spans="4:7" x14ac:dyDescent="0.25">
      <c r="D717" s="104"/>
      <c r="E717" s="104"/>
      <c r="F717" s="104"/>
      <c r="G717" s="104"/>
    </row>
    <row r="718" spans="4:7" x14ac:dyDescent="0.25">
      <c r="D718" s="104"/>
      <c r="E718" s="104"/>
      <c r="F718" s="104"/>
      <c r="G718" s="104"/>
    </row>
    <row r="719" spans="4:7" x14ac:dyDescent="0.25">
      <c r="D719" s="104"/>
      <c r="E719" s="104"/>
      <c r="F719" s="104"/>
      <c r="G719" s="104"/>
    </row>
    <row r="720" spans="4:7" x14ac:dyDescent="0.25">
      <c r="D720" s="104"/>
      <c r="E720" s="104"/>
      <c r="F720" s="104"/>
      <c r="G720" s="104"/>
    </row>
    <row r="721" spans="4:7" x14ac:dyDescent="0.25">
      <c r="D721" s="104"/>
      <c r="E721" s="104"/>
      <c r="F721" s="104"/>
      <c r="G721" s="104"/>
    </row>
    <row r="722" spans="4:7" x14ac:dyDescent="0.25">
      <c r="D722" s="104"/>
      <c r="E722" s="104"/>
      <c r="F722" s="104"/>
      <c r="G722" s="104"/>
    </row>
    <row r="723" spans="4:7" x14ac:dyDescent="0.25">
      <c r="D723" s="104"/>
      <c r="E723" s="104"/>
      <c r="F723" s="104"/>
      <c r="G723" s="104"/>
    </row>
    <row r="724" spans="4:7" x14ac:dyDescent="0.25">
      <c r="D724" s="104"/>
      <c r="E724" s="104"/>
      <c r="F724" s="104"/>
      <c r="G724" s="104"/>
    </row>
    <row r="725" spans="4:7" x14ac:dyDescent="0.25">
      <c r="D725" s="104"/>
      <c r="E725" s="104"/>
      <c r="F725" s="104"/>
      <c r="G725" s="104"/>
    </row>
    <row r="726" spans="4:7" x14ac:dyDescent="0.25">
      <c r="D726" s="104"/>
      <c r="E726" s="104"/>
      <c r="F726" s="104"/>
      <c r="G726" s="104"/>
    </row>
    <row r="727" spans="4:7" x14ac:dyDescent="0.25">
      <c r="D727" s="104"/>
      <c r="E727" s="104"/>
      <c r="F727" s="104"/>
      <c r="G727" s="104"/>
    </row>
    <row r="728" spans="4:7" x14ac:dyDescent="0.25">
      <c r="D728" s="104"/>
      <c r="E728" s="104"/>
      <c r="F728" s="104"/>
      <c r="G728" s="104"/>
    </row>
    <row r="729" spans="4:7" x14ac:dyDescent="0.25">
      <c r="D729" s="104"/>
      <c r="E729" s="104"/>
      <c r="F729" s="104"/>
      <c r="G729" s="104"/>
    </row>
    <row r="730" spans="4:7" x14ac:dyDescent="0.25">
      <c r="D730" s="104"/>
      <c r="E730" s="104"/>
      <c r="F730" s="104"/>
      <c r="G730" s="104"/>
    </row>
    <row r="731" spans="4:7" x14ac:dyDescent="0.25">
      <c r="D731" s="104"/>
      <c r="E731" s="104"/>
      <c r="F731" s="104"/>
      <c r="G731" s="104"/>
    </row>
    <row r="732" spans="4:7" x14ac:dyDescent="0.25">
      <c r="D732" s="104"/>
      <c r="E732" s="104"/>
      <c r="F732" s="104"/>
      <c r="G732" s="104"/>
    </row>
    <row r="733" spans="4:7" x14ac:dyDescent="0.25">
      <c r="D733" s="104"/>
      <c r="E733" s="104"/>
      <c r="F733" s="104"/>
      <c r="G733" s="104"/>
    </row>
    <row r="734" spans="4:7" x14ac:dyDescent="0.25">
      <c r="D734" s="104"/>
      <c r="E734" s="104"/>
      <c r="F734" s="104"/>
      <c r="G734" s="104"/>
    </row>
    <row r="735" spans="4:7" x14ac:dyDescent="0.25">
      <c r="D735" s="104"/>
      <c r="E735" s="104"/>
      <c r="F735" s="104"/>
      <c r="G735" s="104"/>
    </row>
    <row r="736" spans="4:7" x14ac:dyDescent="0.25">
      <c r="D736" s="104"/>
      <c r="E736" s="104"/>
      <c r="F736" s="104"/>
      <c r="G736" s="104"/>
    </row>
    <row r="737" spans="4:7" x14ac:dyDescent="0.25">
      <c r="D737" s="104"/>
      <c r="E737" s="104"/>
      <c r="F737" s="104"/>
      <c r="G737" s="104"/>
    </row>
    <row r="738" spans="4:7" x14ac:dyDescent="0.25">
      <c r="D738" s="104"/>
      <c r="E738" s="104"/>
      <c r="F738" s="104"/>
      <c r="G738" s="104"/>
    </row>
    <row r="739" spans="4:7" x14ac:dyDescent="0.25">
      <c r="D739" s="104"/>
      <c r="E739" s="104"/>
      <c r="F739" s="104"/>
      <c r="G739" s="104"/>
    </row>
    <row r="740" spans="4:7" x14ac:dyDescent="0.25">
      <c r="D740" s="104"/>
      <c r="E740" s="104"/>
      <c r="F740" s="104"/>
      <c r="G740" s="104"/>
    </row>
    <row r="741" spans="4:7" x14ac:dyDescent="0.25">
      <c r="D741" s="104"/>
      <c r="E741" s="104"/>
      <c r="F741" s="104"/>
      <c r="G741" s="104"/>
    </row>
    <row r="742" spans="4:7" x14ac:dyDescent="0.25">
      <c r="D742" s="104"/>
      <c r="E742" s="104"/>
      <c r="F742" s="104"/>
      <c r="G742" s="104"/>
    </row>
    <row r="743" spans="4:7" x14ac:dyDescent="0.25">
      <c r="D743" s="104"/>
      <c r="E743" s="104"/>
      <c r="F743" s="104"/>
      <c r="G743" s="104"/>
    </row>
    <row r="744" spans="4:7" x14ac:dyDescent="0.25">
      <c r="D744" s="104"/>
      <c r="E744" s="104"/>
      <c r="F744" s="104"/>
      <c r="G744" s="104"/>
    </row>
    <row r="745" spans="4:7" x14ac:dyDescent="0.25">
      <c r="D745" s="104"/>
      <c r="E745" s="104"/>
      <c r="F745" s="104"/>
      <c r="G745" s="104"/>
    </row>
    <row r="756" spans="4:7" x14ac:dyDescent="0.25">
      <c r="D756" s="104"/>
      <c r="E756" s="104"/>
      <c r="F756" s="104"/>
      <c r="G756" s="104"/>
    </row>
    <row r="757" spans="4:7" x14ac:dyDescent="0.25">
      <c r="D757" s="104"/>
      <c r="E757" s="104"/>
      <c r="F757" s="104"/>
      <c r="G757" s="104"/>
    </row>
    <row r="758" spans="4:7" x14ac:dyDescent="0.25">
      <c r="D758" s="104"/>
      <c r="E758" s="104"/>
      <c r="F758" s="104"/>
      <c r="G758" s="104"/>
    </row>
    <row r="759" spans="4:7" x14ac:dyDescent="0.25">
      <c r="D759" s="104"/>
      <c r="E759" s="104"/>
      <c r="F759" s="104"/>
      <c r="G759" s="104"/>
    </row>
    <row r="760" spans="4:7" x14ac:dyDescent="0.25">
      <c r="D760" s="104"/>
      <c r="E760" s="104"/>
      <c r="F760" s="104"/>
      <c r="G760" s="104"/>
    </row>
    <row r="761" spans="4:7" x14ac:dyDescent="0.25">
      <c r="D761" s="104"/>
      <c r="E761" s="104"/>
      <c r="F761" s="104"/>
      <c r="G761" s="104"/>
    </row>
    <row r="762" spans="4:7" x14ac:dyDescent="0.25">
      <c r="D762" s="104"/>
      <c r="E762" s="104"/>
      <c r="F762" s="104"/>
      <c r="G762" s="104"/>
    </row>
    <row r="763" spans="4:7" x14ac:dyDescent="0.25">
      <c r="D763" s="104"/>
      <c r="E763" s="104"/>
      <c r="F763" s="104"/>
      <c r="G763" s="104"/>
    </row>
    <row r="764" spans="4:7" x14ac:dyDescent="0.25">
      <c r="D764" s="104"/>
      <c r="E764" s="104"/>
      <c r="F764" s="104"/>
      <c r="G764" s="104"/>
    </row>
    <row r="765" spans="4:7" x14ac:dyDescent="0.25">
      <c r="D765" s="104"/>
      <c r="E765" s="104"/>
      <c r="F765" s="104"/>
      <c r="G765" s="104"/>
    </row>
    <row r="766" spans="4:7" x14ac:dyDescent="0.25">
      <c r="D766" s="104"/>
      <c r="E766" s="104"/>
      <c r="F766" s="104"/>
      <c r="G766" s="104"/>
    </row>
    <row r="767" spans="4:7" x14ac:dyDescent="0.25">
      <c r="D767" s="104"/>
      <c r="E767" s="104"/>
      <c r="F767" s="104"/>
      <c r="G767" s="104"/>
    </row>
    <row r="768" spans="4:7" x14ac:dyDescent="0.25">
      <c r="D768" s="104"/>
      <c r="E768" s="104"/>
      <c r="F768" s="104"/>
      <c r="G768" s="104"/>
    </row>
    <row r="769" spans="4:7" x14ac:dyDescent="0.25">
      <c r="D769" s="104"/>
      <c r="E769" s="104"/>
      <c r="F769" s="104"/>
      <c r="G769" s="104"/>
    </row>
    <row r="770" spans="4:7" x14ac:dyDescent="0.25">
      <c r="D770" s="104"/>
      <c r="E770" s="104"/>
      <c r="F770" s="104"/>
      <c r="G770" s="104"/>
    </row>
    <row r="771" spans="4:7" x14ac:dyDescent="0.25">
      <c r="D771" s="104"/>
      <c r="E771" s="104"/>
      <c r="F771" s="104"/>
      <c r="G771" s="104"/>
    </row>
    <row r="772" spans="4:7" x14ac:dyDescent="0.25">
      <c r="D772" s="104"/>
      <c r="E772" s="104"/>
      <c r="F772" s="104"/>
      <c r="G772" s="104"/>
    </row>
    <row r="773" spans="4:7" x14ac:dyDescent="0.25">
      <c r="D773" s="104"/>
      <c r="E773" s="104"/>
      <c r="F773" s="104"/>
      <c r="G773" s="104"/>
    </row>
    <row r="774" spans="4:7" x14ac:dyDescent="0.25">
      <c r="D774" s="104"/>
      <c r="E774" s="104"/>
      <c r="F774" s="104"/>
      <c r="G774" s="104"/>
    </row>
    <row r="775" spans="4:7" x14ac:dyDescent="0.25">
      <c r="D775" s="104"/>
      <c r="E775" s="104"/>
      <c r="F775" s="104"/>
      <c r="G775" s="104"/>
    </row>
    <row r="776" spans="4:7" x14ac:dyDescent="0.25">
      <c r="D776" s="104"/>
      <c r="E776" s="104"/>
      <c r="F776" s="104"/>
      <c r="G776" s="104"/>
    </row>
    <row r="777" spans="4:7" x14ac:dyDescent="0.25">
      <c r="D777" s="104"/>
      <c r="E777" s="104"/>
      <c r="F777" s="104"/>
      <c r="G777" s="104"/>
    </row>
    <row r="778" spans="4:7" x14ac:dyDescent="0.25">
      <c r="D778" s="104"/>
      <c r="E778" s="104"/>
      <c r="F778" s="104"/>
      <c r="G778" s="104"/>
    </row>
    <row r="779" spans="4:7" x14ac:dyDescent="0.25">
      <c r="D779" s="104"/>
      <c r="E779" s="104"/>
      <c r="F779" s="104"/>
      <c r="G779" s="104"/>
    </row>
    <row r="780" spans="4:7" x14ac:dyDescent="0.25">
      <c r="D780" s="104"/>
      <c r="E780" s="104"/>
      <c r="F780" s="104"/>
      <c r="G780" s="104"/>
    </row>
    <row r="781" spans="4:7" x14ac:dyDescent="0.25">
      <c r="D781" s="104"/>
      <c r="E781" s="104"/>
      <c r="F781" s="104"/>
      <c r="G781" s="104"/>
    </row>
    <row r="782" spans="4:7" x14ac:dyDescent="0.25">
      <c r="D782" s="104"/>
      <c r="E782" s="104"/>
      <c r="F782" s="104"/>
      <c r="G782" s="104"/>
    </row>
    <row r="783" spans="4:7" x14ac:dyDescent="0.25">
      <c r="D783" s="104"/>
      <c r="E783" s="104"/>
      <c r="F783" s="104"/>
      <c r="G783" s="104"/>
    </row>
    <row r="784" spans="4:7" x14ac:dyDescent="0.25">
      <c r="D784" s="104"/>
      <c r="E784" s="104"/>
      <c r="F784" s="104"/>
      <c r="G784" s="104"/>
    </row>
    <row r="785" spans="4:7" x14ac:dyDescent="0.25">
      <c r="D785" s="104"/>
      <c r="E785" s="104"/>
      <c r="F785" s="104"/>
      <c r="G785" s="104"/>
    </row>
    <row r="786" spans="4:7" x14ac:dyDescent="0.25">
      <c r="D786" s="104"/>
      <c r="E786" s="104"/>
      <c r="F786" s="104"/>
      <c r="G786" s="104"/>
    </row>
    <row r="787" spans="4:7" x14ac:dyDescent="0.25">
      <c r="D787" s="104"/>
      <c r="E787" s="104"/>
      <c r="F787" s="104"/>
      <c r="G787" s="104"/>
    </row>
    <row r="788" spans="4:7" x14ac:dyDescent="0.25">
      <c r="D788" s="104"/>
      <c r="E788" s="104"/>
      <c r="F788" s="104"/>
      <c r="G788" s="104"/>
    </row>
    <row r="789" spans="4:7" x14ac:dyDescent="0.25">
      <c r="D789" s="104"/>
      <c r="E789" s="104"/>
      <c r="F789" s="104"/>
      <c r="G789" s="104"/>
    </row>
    <row r="790" spans="4:7" x14ac:dyDescent="0.25">
      <c r="D790" s="104"/>
      <c r="E790" s="104"/>
      <c r="F790" s="104"/>
      <c r="G790" s="104"/>
    </row>
    <row r="791" spans="4:7" x14ac:dyDescent="0.25">
      <c r="D791" s="104"/>
      <c r="E791" s="104"/>
      <c r="F791" s="104"/>
      <c r="G791" s="104"/>
    </row>
    <row r="792" spans="4:7" x14ac:dyDescent="0.25">
      <c r="D792" s="104"/>
      <c r="E792" s="104"/>
      <c r="F792" s="104"/>
      <c r="G792" s="104"/>
    </row>
    <row r="793" spans="4:7" x14ac:dyDescent="0.25">
      <c r="D793" s="104"/>
      <c r="E793" s="104"/>
      <c r="F793" s="104"/>
      <c r="G793" s="104"/>
    </row>
    <row r="804" spans="4:7" x14ac:dyDescent="0.25">
      <c r="D804" s="104"/>
      <c r="E804" s="104"/>
      <c r="F804" s="104"/>
      <c r="G804" s="104"/>
    </row>
    <row r="805" spans="4:7" x14ac:dyDescent="0.25">
      <c r="D805" s="104"/>
      <c r="E805" s="104"/>
      <c r="F805" s="104"/>
      <c r="G805" s="104"/>
    </row>
    <row r="806" spans="4:7" x14ac:dyDescent="0.25">
      <c r="D806" s="104"/>
      <c r="E806" s="104"/>
      <c r="F806" s="104"/>
      <c r="G806" s="104"/>
    </row>
    <row r="807" spans="4:7" x14ac:dyDescent="0.25">
      <c r="D807" s="104"/>
      <c r="E807" s="104"/>
      <c r="F807" s="104"/>
      <c r="G807" s="104"/>
    </row>
    <row r="808" spans="4:7" x14ac:dyDescent="0.25">
      <c r="D808" s="104"/>
      <c r="E808" s="104"/>
      <c r="F808" s="104"/>
      <c r="G808" s="104"/>
    </row>
    <row r="809" spans="4:7" x14ac:dyDescent="0.25">
      <c r="D809" s="104"/>
      <c r="E809" s="104"/>
      <c r="F809" s="104"/>
      <c r="G809" s="104"/>
    </row>
    <row r="810" spans="4:7" x14ac:dyDescent="0.25">
      <c r="D810" s="104"/>
      <c r="E810" s="104"/>
      <c r="F810" s="104"/>
      <c r="G810" s="104"/>
    </row>
    <row r="811" spans="4:7" x14ac:dyDescent="0.25">
      <c r="D811" s="104"/>
      <c r="E811" s="104"/>
      <c r="F811" s="104"/>
      <c r="G811" s="104"/>
    </row>
    <row r="812" spans="4:7" x14ac:dyDescent="0.25">
      <c r="D812" s="104"/>
      <c r="E812" s="104"/>
      <c r="F812" s="104"/>
      <c r="G812" s="104"/>
    </row>
    <row r="813" spans="4:7" x14ac:dyDescent="0.25">
      <c r="D813" s="104"/>
      <c r="E813" s="104"/>
      <c r="F813" s="104"/>
      <c r="G813" s="104"/>
    </row>
    <row r="814" spans="4:7" x14ac:dyDescent="0.25">
      <c r="D814" s="104"/>
      <c r="E814" s="104"/>
      <c r="F814" s="104"/>
      <c r="G814" s="104"/>
    </row>
    <row r="815" spans="4:7" x14ac:dyDescent="0.25">
      <c r="D815" s="104"/>
      <c r="E815" s="104"/>
      <c r="F815" s="104"/>
      <c r="G815" s="104"/>
    </row>
    <row r="816" spans="4:7" x14ac:dyDescent="0.25">
      <c r="D816" s="104"/>
      <c r="E816" s="104"/>
      <c r="F816" s="104"/>
      <c r="G816" s="104"/>
    </row>
    <row r="817" spans="4:7" x14ac:dyDescent="0.25">
      <c r="D817" s="104"/>
      <c r="E817" s="104"/>
      <c r="F817" s="104"/>
      <c r="G817" s="104"/>
    </row>
    <row r="818" spans="4:7" x14ac:dyDescent="0.25">
      <c r="D818" s="104"/>
      <c r="E818" s="104"/>
      <c r="F818" s="104"/>
      <c r="G818" s="104"/>
    </row>
    <row r="819" spans="4:7" x14ac:dyDescent="0.25">
      <c r="D819" s="104"/>
      <c r="E819" s="104"/>
      <c r="F819" s="104"/>
      <c r="G819" s="104"/>
    </row>
    <row r="820" spans="4:7" x14ac:dyDescent="0.25">
      <c r="D820" s="104"/>
      <c r="E820" s="104"/>
      <c r="F820" s="104"/>
      <c r="G820" s="104"/>
    </row>
    <row r="821" spans="4:7" x14ac:dyDescent="0.25">
      <c r="D821" s="104"/>
      <c r="E821" s="104"/>
      <c r="F821" s="104"/>
      <c r="G821" s="104"/>
    </row>
    <row r="822" spans="4:7" x14ac:dyDescent="0.25">
      <c r="D822" s="104"/>
      <c r="E822" s="104"/>
      <c r="F822" s="104"/>
      <c r="G822" s="104"/>
    </row>
    <row r="823" spans="4:7" x14ac:dyDescent="0.25">
      <c r="D823" s="104"/>
      <c r="E823" s="104"/>
      <c r="F823" s="104"/>
      <c r="G823" s="104"/>
    </row>
    <row r="824" spans="4:7" x14ac:dyDescent="0.25">
      <c r="D824" s="104"/>
      <c r="E824" s="104"/>
      <c r="F824" s="104"/>
      <c r="G824" s="104"/>
    </row>
    <row r="825" spans="4:7" x14ac:dyDescent="0.25">
      <c r="D825" s="104"/>
      <c r="E825" s="104"/>
      <c r="F825" s="104"/>
      <c r="G825" s="104"/>
    </row>
    <row r="826" spans="4:7" x14ac:dyDescent="0.25">
      <c r="D826" s="104"/>
      <c r="E826" s="104"/>
      <c r="F826" s="104"/>
      <c r="G826" s="104"/>
    </row>
    <row r="827" spans="4:7" x14ac:dyDescent="0.25">
      <c r="D827" s="104"/>
      <c r="E827" s="104"/>
      <c r="F827" s="104"/>
      <c r="G827" s="104"/>
    </row>
    <row r="828" spans="4:7" x14ac:dyDescent="0.25">
      <c r="D828" s="104"/>
      <c r="E828" s="104"/>
      <c r="F828" s="104"/>
      <c r="G828" s="104"/>
    </row>
    <row r="829" spans="4:7" x14ac:dyDescent="0.25">
      <c r="D829" s="104"/>
      <c r="E829" s="104"/>
      <c r="F829" s="104"/>
      <c r="G829" s="104"/>
    </row>
    <row r="830" spans="4:7" x14ac:dyDescent="0.25">
      <c r="D830" s="104"/>
      <c r="E830" s="104"/>
      <c r="F830" s="104"/>
      <c r="G830" s="104"/>
    </row>
    <row r="831" spans="4:7" x14ac:dyDescent="0.25">
      <c r="D831" s="104"/>
      <c r="E831" s="104"/>
      <c r="F831" s="104"/>
      <c r="G831" s="104"/>
    </row>
    <row r="832" spans="4:7" x14ac:dyDescent="0.25">
      <c r="D832" s="104"/>
      <c r="E832" s="104"/>
      <c r="F832" s="104"/>
      <c r="G832" s="104"/>
    </row>
    <row r="833" spans="4:7" x14ac:dyDescent="0.25">
      <c r="D833" s="104"/>
      <c r="E833" s="104"/>
      <c r="F833" s="104"/>
      <c r="G833" s="104"/>
    </row>
  </sheetData>
  <mergeCells count="67">
    <mergeCell ref="A8:B8"/>
    <mergeCell ref="C8:C10"/>
    <mergeCell ref="D8:F8"/>
    <mergeCell ref="A9:B10"/>
    <mergeCell ref="A39:B39"/>
    <mergeCell ref="C39:C41"/>
    <mergeCell ref="D39:F39"/>
    <mergeCell ref="A40:B41"/>
    <mergeCell ref="A164:B164"/>
    <mergeCell ref="C164:C166"/>
    <mergeCell ref="D164:F164"/>
    <mergeCell ref="A165:B166"/>
    <mergeCell ref="A71:B71"/>
    <mergeCell ref="C71:C73"/>
    <mergeCell ref="D71:F71"/>
    <mergeCell ref="A72:B73"/>
    <mergeCell ref="A101:B101"/>
    <mergeCell ref="C101:C103"/>
    <mergeCell ref="D101:F101"/>
    <mergeCell ref="A102:B103"/>
    <mergeCell ref="A132:B132"/>
    <mergeCell ref="C132:C134"/>
    <mergeCell ref="D132:F132"/>
    <mergeCell ref="A133:B134"/>
    <mergeCell ref="C162:D162"/>
    <mergeCell ref="A195:B195"/>
    <mergeCell ref="C195:C197"/>
    <mergeCell ref="D195:F195"/>
    <mergeCell ref="A196:B197"/>
    <mergeCell ref="A226:B226"/>
    <mergeCell ref="C226:C228"/>
    <mergeCell ref="D226:F226"/>
    <mergeCell ref="A227:B228"/>
    <mergeCell ref="A256:B256"/>
    <mergeCell ref="C256:C258"/>
    <mergeCell ref="D256:F256"/>
    <mergeCell ref="A257:B258"/>
    <mergeCell ref="A287:B287"/>
    <mergeCell ref="C287:C289"/>
    <mergeCell ref="D287:F287"/>
    <mergeCell ref="A288:B289"/>
    <mergeCell ref="A327:I327"/>
    <mergeCell ref="A328:I328"/>
    <mergeCell ref="A329:I329"/>
    <mergeCell ref="A330:I330"/>
    <mergeCell ref="A343:I343"/>
    <mergeCell ref="A333:I333"/>
    <mergeCell ref="A334:I334"/>
    <mergeCell ref="A335:I335"/>
    <mergeCell ref="A336:I336"/>
    <mergeCell ref="A331:I331"/>
    <mergeCell ref="A332:I332"/>
    <mergeCell ref="A322:I322"/>
    <mergeCell ref="A323:I323"/>
    <mergeCell ref="A324:I324"/>
    <mergeCell ref="A325:I325"/>
    <mergeCell ref="A326:I326"/>
    <mergeCell ref="A346:I346"/>
    <mergeCell ref="A347:I347"/>
    <mergeCell ref="A337:I337"/>
    <mergeCell ref="A338:I338"/>
    <mergeCell ref="A339:I339"/>
    <mergeCell ref="A340:I340"/>
    <mergeCell ref="A341:I341"/>
    <mergeCell ref="A342:I342"/>
    <mergeCell ref="A344:I344"/>
    <mergeCell ref="A345:I345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474"/>
  <sheetViews>
    <sheetView topLeftCell="A835" workbookViewId="0">
      <selection activeCell="O845" sqref="O845"/>
    </sheetView>
  </sheetViews>
  <sheetFormatPr defaultRowHeight="15" x14ac:dyDescent="0.25"/>
  <cols>
    <col min="1" max="1" width="25.140625" style="159" customWidth="1"/>
    <col min="2" max="2" width="19.42578125" style="159" customWidth="1"/>
    <col min="3" max="3" width="8.42578125" style="297" customWidth="1"/>
    <col min="4" max="4" width="8.28515625" style="297" customWidth="1"/>
    <col min="5" max="5" width="10" style="163" customWidth="1"/>
    <col min="6" max="6" width="7.7109375" style="162" customWidth="1"/>
    <col min="7" max="7" width="7" style="162" customWidth="1"/>
    <col min="8" max="8" width="8.5703125" style="162" customWidth="1"/>
    <col min="9" max="9" width="9.85546875" style="162" customWidth="1"/>
    <col min="10" max="10" width="8.5703125" style="162" customWidth="1"/>
    <col min="11" max="11" width="15.28515625" style="298" customWidth="1"/>
  </cols>
  <sheetData>
    <row r="1" spans="1:11" x14ac:dyDescent="0.25">
      <c r="A1" s="147"/>
      <c r="B1" s="148"/>
      <c r="C1" s="149"/>
      <c r="D1" s="150"/>
      <c r="E1" s="151"/>
      <c r="F1" s="152"/>
      <c r="G1" s="152"/>
      <c r="H1" s="152" t="s">
        <v>0</v>
      </c>
      <c r="I1" s="153"/>
      <c r="J1" s="152"/>
      <c r="K1" s="154"/>
    </row>
    <row r="2" spans="1:11" x14ac:dyDescent="0.25">
      <c r="A2" s="147"/>
      <c r="B2" s="148"/>
      <c r="C2" s="149"/>
      <c r="D2" s="150"/>
      <c r="E2" s="151"/>
      <c r="F2" s="152"/>
      <c r="G2" s="152"/>
      <c r="H2" s="152" t="s">
        <v>1</v>
      </c>
      <c r="I2" s="153"/>
      <c r="J2" s="152"/>
      <c r="K2" s="154"/>
    </row>
    <row r="3" spans="1:11" x14ac:dyDescent="0.25">
      <c r="A3" s="147"/>
      <c r="B3" s="148"/>
      <c r="C3" s="149"/>
      <c r="D3" s="150"/>
      <c r="E3" s="151"/>
      <c r="F3" s="152"/>
      <c r="G3" s="152"/>
      <c r="H3" s="152" t="s">
        <v>2</v>
      </c>
      <c r="I3" s="152"/>
      <c r="J3" s="152"/>
      <c r="K3" s="154"/>
    </row>
    <row r="4" spans="1:11" x14ac:dyDescent="0.25">
      <c r="A4" s="147"/>
      <c r="B4" s="148"/>
      <c r="C4" s="147"/>
      <c r="D4" s="147"/>
      <c r="E4" s="155" t="s">
        <v>3</v>
      </c>
      <c r="F4" s="155"/>
      <c r="G4" s="155"/>
      <c r="H4" s="155"/>
      <c r="I4" s="155"/>
      <c r="J4" s="156"/>
      <c r="K4" s="157"/>
    </row>
    <row r="5" spans="1:11" x14ac:dyDescent="0.25">
      <c r="A5" s="147"/>
      <c r="B5" s="148"/>
      <c r="C5" s="147"/>
      <c r="D5" s="147"/>
      <c r="E5" s="158" t="s">
        <v>4</v>
      </c>
      <c r="F5" s="158"/>
      <c r="G5" s="158"/>
      <c r="H5" s="158"/>
      <c r="I5" s="158"/>
      <c r="J5" s="156"/>
      <c r="K5" s="157"/>
    </row>
    <row r="6" spans="1:11" x14ac:dyDescent="0.25">
      <c r="A6" s="147"/>
      <c r="B6" s="148"/>
      <c r="C6" s="147"/>
      <c r="D6" s="147"/>
      <c r="E6" s="158" t="s">
        <v>259</v>
      </c>
      <c r="F6" s="158"/>
      <c r="G6" s="158"/>
      <c r="H6" s="158"/>
      <c r="I6" s="158"/>
      <c r="J6" s="156"/>
      <c r="K6" s="148"/>
    </row>
    <row r="7" spans="1:11" ht="15.75" thickBot="1" x14ac:dyDescent="0.3">
      <c r="A7" s="159" t="s">
        <v>6</v>
      </c>
      <c r="B7" s="160"/>
      <c r="C7" s="161"/>
      <c r="D7" s="159"/>
      <c r="E7" s="159"/>
      <c r="K7" s="163"/>
    </row>
    <row r="8" spans="1:11" ht="23.25" x14ac:dyDescent="0.25">
      <c r="A8" s="164" t="s">
        <v>7</v>
      </c>
      <c r="B8" s="165"/>
      <c r="C8" s="166" t="s">
        <v>8</v>
      </c>
      <c r="D8" s="167" t="s">
        <v>304</v>
      </c>
      <c r="E8" s="168" t="s">
        <v>304</v>
      </c>
      <c r="F8" s="169" t="s">
        <v>9</v>
      </c>
      <c r="G8" s="170"/>
      <c r="H8" s="171"/>
      <c r="I8" s="167" t="s">
        <v>10</v>
      </c>
      <c r="J8" s="172" t="s">
        <v>11</v>
      </c>
      <c r="K8" s="173" t="s">
        <v>12</v>
      </c>
    </row>
    <row r="9" spans="1:11" ht="15.75" thickBot="1" x14ac:dyDescent="0.3">
      <c r="A9" s="174" t="s">
        <v>13</v>
      </c>
      <c r="B9" s="175"/>
      <c r="C9" s="176"/>
      <c r="D9" s="177" t="s">
        <v>305</v>
      </c>
      <c r="E9" s="178" t="s">
        <v>305</v>
      </c>
      <c r="F9" s="179"/>
      <c r="G9" s="180"/>
      <c r="H9" s="181"/>
      <c r="I9" s="177" t="s">
        <v>14</v>
      </c>
      <c r="J9" s="182"/>
      <c r="K9" s="183"/>
    </row>
    <row r="10" spans="1:11" ht="15.75" thickBot="1" x14ac:dyDescent="0.3">
      <c r="A10" s="184"/>
      <c r="B10" s="185"/>
      <c r="C10" s="186"/>
      <c r="D10" s="187" t="s">
        <v>306</v>
      </c>
      <c r="E10" s="187" t="s">
        <v>307</v>
      </c>
      <c r="F10" s="187" t="s">
        <v>15</v>
      </c>
      <c r="G10" s="187" t="s">
        <v>16</v>
      </c>
      <c r="H10" s="188" t="s">
        <v>17</v>
      </c>
      <c r="I10" s="188" t="s">
        <v>18</v>
      </c>
      <c r="J10" s="187" t="s">
        <v>19</v>
      </c>
      <c r="K10" s="189"/>
    </row>
    <row r="11" spans="1:11" x14ac:dyDescent="0.25">
      <c r="A11" s="190"/>
      <c r="B11" s="191" t="s">
        <v>20</v>
      </c>
      <c r="C11" s="192"/>
      <c r="D11" s="193"/>
      <c r="E11" s="173"/>
      <c r="F11" s="182"/>
      <c r="G11" s="182"/>
      <c r="H11" s="194"/>
      <c r="I11" s="182"/>
      <c r="J11" s="195"/>
      <c r="K11" s="173"/>
    </row>
    <row r="12" spans="1:11" x14ac:dyDescent="0.25">
      <c r="A12" s="209" t="s">
        <v>260</v>
      </c>
      <c r="B12" s="160"/>
      <c r="C12" s="211" t="s">
        <v>255</v>
      </c>
      <c r="D12" s="201"/>
      <c r="E12" s="201"/>
      <c r="F12" s="202">
        <v>4.5</v>
      </c>
      <c r="G12" s="201">
        <v>10</v>
      </c>
      <c r="H12" s="201">
        <v>22</v>
      </c>
      <c r="I12" s="202">
        <v>196</v>
      </c>
      <c r="J12" s="201">
        <v>0.16</v>
      </c>
      <c r="K12" s="183" t="s">
        <v>23</v>
      </c>
    </row>
    <row r="13" spans="1:11" x14ac:dyDescent="0.25">
      <c r="A13" s="209"/>
      <c r="B13" s="160" t="s">
        <v>308</v>
      </c>
      <c r="C13" s="211"/>
      <c r="D13" s="201">
        <v>15</v>
      </c>
      <c r="E13" s="201">
        <v>15</v>
      </c>
      <c r="F13" s="201"/>
      <c r="G13" s="213"/>
      <c r="H13" s="201"/>
      <c r="I13" s="213"/>
      <c r="J13" s="201"/>
      <c r="K13" s="183"/>
    </row>
    <row r="14" spans="1:11" x14ac:dyDescent="0.25">
      <c r="A14" s="209"/>
      <c r="B14" s="160" t="s">
        <v>309</v>
      </c>
      <c r="C14" s="211"/>
      <c r="D14" s="201">
        <v>132</v>
      </c>
      <c r="E14" s="201">
        <v>132</v>
      </c>
      <c r="F14" s="201"/>
      <c r="G14" s="213"/>
      <c r="H14" s="201"/>
      <c r="I14" s="213"/>
      <c r="J14" s="201"/>
      <c r="K14" s="183"/>
    </row>
    <row r="15" spans="1:11" x14ac:dyDescent="0.25">
      <c r="A15" s="209"/>
      <c r="B15" s="160" t="s">
        <v>310</v>
      </c>
      <c r="C15" s="211"/>
      <c r="D15" s="201">
        <v>2</v>
      </c>
      <c r="E15" s="201">
        <v>2</v>
      </c>
      <c r="F15" s="201"/>
      <c r="G15" s="213"/>
      <c r="H15" s="201"/>
      <c r="I15" s="213"/>
      <c r="J15" s="201"/>
      <c r="K15" s="183"/>
    </row>
    <row r="16" spans="1:11" x14ac:dyDescent="0.25">
      <c r="A16" s="209"/>
      <c r="B16" s="160" t="s">
        <v>311</v>
      </c>
      <c r="C16" s="211"/>
      <c r="D16" s="201">
        <v>0.8</v>
      </c>
      <c r="E16" s="201">
        <v>0.8</v>
      </c>
      <c r="F16" s="201"/>
      <c r="G16" s="213"/>
      <c r="H16" s="201"/>
      <c r="I16" s="213"/>
      <c r="J16" s="201"/>
      <c r="K16" s="183"/>
    </row>
    <row r="17" spans="1:11" x14ac:dyDescent="0.25">
      <c r="A17" s="209"/>
      <c r="B17" s="160" t="s">
        <v>312</v>
      </c>
      <c r="C17" s="211"/>
      <c r="D17" s="201">
        <v>5</v>
      </c>
      <c r="E17" s="201">
        <v>5</v>
      </c>
      <c r="F17" s="201"/>
      <c r="G17" s="213"/>
      <c r="H17" s="201"/>
      <c r="I17" s="213"/>
      <c r="J17" s="201"/>
      <c r="K17" s="183"/>
    </row>
    <row r="18" spans="1:11" x14ac:dyDescent="0.25">
      <c r="A18" s="240" t="s">
        <v>24</v>
      </c>
      <c r="B18" s="241"/>
      <c r="C18" s="242" t="s">
        <v>261</v>
      </c>
      <c r="D18" s="304"/>
      <c r="E18" s="305"/>
      <c r="F18" s="246">
        <v>0.05</v>
      </c>
      <c r="G18" s="244">
        <v>0.01</v>
      </c>
      <c r="H18" s="245">
        <v>4.42</v>
      </c>
      <c r="I18" s="244">
        <v>18</v>
      </c>
      <c r="J18" s="246">
        <v>0.02</v>
      </c>
      <c r="K18" s="183" t="s">
        <v>26</v>
      </c>
    </row>
    <row r="19" spans="1:11" x14ac:dyDescent="0.25">
      <c r="A19" s="240"/>
      <c r="B19" s="241" t="s">
        <v>313</v>
      </c>
      <c r="C19" s="306"/>
      <c r="D19" s="307">
        <v>0.4</v>
      </c>
      <c r="E19" s="242">
        <v>0.4</v>
      </c>
      <c r="F19" s="246"/>
      <c r="G19" s="246"/>
      <c r="H19" s="244"/>
      <c r="I19" s="244"/>
      <c r="J19" s="246"/>
      <c r="K19" s="183"/>
    </row>
    <row r="20" spans="1:11" x14ac:dyDescent="0.25">
      <c r="A20" s="240"/>
      <c r="B20" s="241" t="s">
        <v>314</v>
      </c>
      <c r="C20" s="306"/>
      <c r="D20" s="307">
        <v>4</v>
      </c>
      <c r="E20" s="242">
        <v>4</v>
      </c>
      <c r="F20" s="246"/>
      <c r="G20" s="246"/>
      <c r="H20" s="244"/>
      <c r="I20" s="246"/>
      <c r="J20" s="246"/>
      <c r="K20" s="183"/>
    </row>
    <row r="21" spans="1:11" x14ac:dyDescent="0.25">
      <c r="A21" s="240"/>
      <c r="B21" s="241" t="s">
        <v>315</v>
      </c>
      <c r="C21" s="306"/>
      <c r="D21" s="307">
        <v>160</v>
      </c>
      <c r="E21" s="242">
        <v>160</v>
      </c>
      <c r="F21" s="246"/>
      <c r="G21" s="246"/>
      <c r="H21" s="244"/>
      <c r="I21" s="246"/>
      <c r="J21" s="246"/>
      <c r="K21" s="183"/>
    </row>
    <row r="22" spans="1:11" x14ac:dyDescent="0.25">
      <c r="A22" s="209" t="s">
        <v>27</v>
      </c>
      <c r="B22" s="160"/>
      <c r="C22" s="210" t="s">
        <v>262</v>
      </c>
      <c r="D22" s="263"/>
      <c r="E22" s="259"/>
      <c r="F22" s="214">
        <v>1.9</v>
      </c>
      <c r="G22" s="211">
        <v>4.4000000000000004</v>
      </c>
      <c r="H22" s="212">
        <v>13</v>
      </c>
      <c r="I22" s="211">
        <v>99</v>
      </c>
      <c r="J22" s="212"/>
      <c r="K22" s="183" t="s">
        <v>29</v>
      </c>
    </row>
    <row r="23" spans="1:11" x14ac:dyDescent="0.25">
      <c r="A23" s="209"/>
      <c r="B23" s="160" t="s">
        <v>316</v>
      </c>
      <c r="C23" s="200"/>
      <c r="D23" s="214">
        <v>25</v>
      </c>
      <c r="E23" s="211">
        <v>25</v>
      </c>
      <c r="F23" s="214"/>
      <c r="G23" s="211"/>
      <c r="H23" s="211"/>
      <c r="I23" s="211"/>
      <c r="J23" s="214"/>
      <c r="K23" s="183"/>
    </row>
    <row r="24" spans="1:11" ht="15.75" thickBot="1" x14ac:dyDescent="0.3">
      <c r="A24" s="209"/>
      <c r="B24" s="160" t="s">
        <v>312</v>
      </c>
      <c r="C24" s="200"/>
      <c r="D24" s="214">
        <v>5</v>
      </c>
      <c r="E24" s="211">
        <v>5</v>
      </c>
      <c r="F24" s="214" t="s">
        <v>203</v>
      </c>
      <c r="G24" s="211"/>
      <c r="H24" s="211"/>
      <c r="I24" s="211"/>
      <c r="J24" s="214"/>
      <c r="K24" s="183"/>
    </row>
    <row r="25" spans="1:11" ht="15.75" thickBot="1" x14ac:dyDescent="0.3">
      <c r="A25" s="196" t="s">
        <v>30</v>
      </c>
      <c r="B25" s="197"/>
      <c r="C25" s="198">
        <v>350</v>
      </c>
      <c r="D25" s="199"/>
      <c r="E25" s="198"/>
      <c r="F25" s="187">
        <f>SUM(F11:F24)</f>
        <v>6.4499999999999993</v>
      </c>
      <c r="G25" s="187">
        <f t="shared" ref="G25:J25" si="0">SUM(G11:G24)</f>
        <v>14.41</v>
      </c>
      <c r="H25" s="187">
        <f t="shared" si="0"/>
        <v>39.42</v>
      </c>
      <c r="I25" s="187">
        <f t="shared" si="0"/>
        <v>313</v>
      </c>
      <c r="J25" s="187">
        <f t="shared" si="0"/>
        <v>0.18</v>
      </c>
      <c r="K25" s="189"/>
    </row>
    <row r="26" spans="1:11" x14ac:dyDescent="0.25">
      <c r="A26" s="190"/>
      <c r="B26" s="191" t="s">
        <v>31</v>
      </c>
      <c r="C26" s="200"/>
      <c r="D26" s="193"/>
      <c r="E26" s="200"/>
      <c r="F26" s="201"/>
      <c r="G26" s="201"/>
      <c r="H26" s="201"/>
      <c r="I26" s="201"/>
      <c r="J26" s="202"/>
      <c r="K26" s="173"/>
    </row>
    <row r="27" spans="1:11" x14ac:dyDescent="0.25">
      <c r="A27" s="209" t="s">
        <v>32</v>
      </c>
      <c r="B27" s="160"/>
      <c r="C27" s="200">
        <v>125</v>
      </c>
      <c r="D27" s="237">
        <v>125</v>
      </c>
      <c r="E27" s="200">
        <v>125</v>
      </c>
      <c r="F27" s="202">
        <v>0.6</v>
      </c>
      <c r="G27" s="201">
        <v>0.6</v>
      </c>
      <c r="H27" s="213">
        <v>35</v>
      </c>
      <c r="I27" s="201">
        <v>147.80000000000001</v>
      </c>
      <c r="J27" s="202">
        <v>5</v>
      </c>
      <c r="K27" s="183" t="s">
        <v>263</v>
      </c>
    </row>
    <row r="28" spans="1:11" ht="15.75" thickBot="1" x14ac:dyDescent="0.3">
      <c r="A28" s="209" t="s">
        <v>34</v>
      </c>
      <c r="B28" s="160"/>
      <c r="C28" s="200"/>
      <c r="D28" s="237"/>
      <c r="E28" s="200"/>
      <c r="F28" s="202"/>
      <c r="G28" s="201"/>
      <c r="H28" s="213"/>
      <c r="I28" s="201"/>
      <c r="J28" s="202"/>
      <c r="K28" s="183"/>
    </row>
    <row r="29" spans="1:11" ht="15.75" thickBot="1" x14ac:dyDescent="0.3">
      <c r="A29" s="196" t="s">
        <v>30</v>
      </c>
      <c r="B29" s="197"/>
      <c r="C29" s="203">
        <v>125</v>
      </c>
      <c r="D29" s="204"/>
      <c r="E29" s="205"/>
      <c r="F29" s="187">
        <f>SUM(F27)</f>
        <v>0.6</v>
      </c>
      <c r="G29" s="187">
        <f>SUM(G27)</f>
        <v>0.6</v>
      </c>
      <c r="H29" s="187">
        <f>SUM(H27)</f>
        <v>35</v>
      </c>
      <c r="I29" s="187">
        <f>SUM(I27)</f>
        <v>147.80000000000001</v>
      </c>
      <c r="J29" s="187">
        <f>SUM(J27)</f>
        <v>5</v>
      </c>
      <c r="K29" s="189"/>
    </row>
    <row r="30" spans="1:11" x14ac:dyDescent="0.25">
      <c r="A30" s="190"/>
      <c r="B30" s="191" t="s">
        <v>35</v>
      </c>
      <c r="C30" s="206"/>
      <c r="D30" s="206"/>
      <c r="E30" s="207"/>
      <c r="F30" s="168"/>
      <c r="G30" s="208"/>
      <c r="H30" s="168"/>
      <c r="I30" s="208"/>
      <c r="J30" s="195"/>
      <c r="K30" s="173"/>
    </row>
    <row r="31" spans="1:11" x14ac:dyDescent="0.25">
      <c r="A31" s="209" t="s">
        <v>36</v>
      </c>
      <c r="B31" s="160"/>
      <c r="C31" s="211">
        <v>50</v>
      </c>
      <c r="D31" s="213"/>
      <c r="E31" s="201"/>
      <c r="F31" s="213">
        <v>0.6</v>
      </c>
      <c r="G31" s="201">
        <v>1.6</v>
      </c>
      <c r="H31" s="213">
        <v>3</v>
      </c>
      <c r="I31" s="202">
        <v>29</v>
      </c>
      <c r="J31" s="201">
        <v>1</v>
      </c>
      <c r="K31" s="183" t="s">
        <v>38</v>
      </c>
    </row>
    <row r="32" spans="1:11" x14ac:dyDescent="0.25">
      <c r="A32" s="209"/>
      <c r="B32" s="160" t="s">
        <v>317</v>
      </c>
      <c r="C32" s="211"/>
      <c r="D32" s="213">
        <v>64.599999999999994</v>
      </c>
      <c r="E32" s="201">
        <v>47.5</v>
      </c>
      <c r="F32" s="213"/>
      <c r="G32" s="201"/>
      <c r="H32" s="213"/>
      <c r="I32" s="202"/>
      <c r="J32" s="201"/>
      <c r="K32" s="183"/>
    </row>
    <row r="33" spans="1:11" x14ac:dyDescent="0.25">
      <c r="A33" s="209"/>
      <c r="B33" s="160" t="s">
        <v>318</v>
      </c>
      <c r="C33" s="211"/>
      <c r="D33" s="213">
        <v>2.5</v>
      </c>
      <c r="E33" s="201">
        <v>2.5</v>
      </c>
      <c r="F33" s="213"/>
      <c r="G33" s="201"/>
      <c r="H33" s="213"/>
      <c r="I33" s="202"/>
      <c r="J33" s="201"/>
      <c r="K33" s="183"/>
    </row>
    <row r="34" spans="1:11" ht="23.25" x14ac:dyDescent="0.25">
      <c r="A34" s="209" t="s">
        <v>39</v>
      </c>
      <c r="B34" s="160"/>
      <c r="C34" s="211" t="s">
        <v>264</v>
      </c>
      <c r="D34" s="201"/>
      <c r="E34" s="201"/>
      <c r="F34" s="201">
        <v>4.08</v>
      </c>
      <c r="G34" s="201">
        <v>6.33</v>
      </c>
      <c r="H34" s="213">
        <v>8.2200000000000006</v>
      </c>
      <c r="I34" s="202">
        <v>106.2</v>
      </c>
      <c r="J34" s="201">
        <v>0.75</v>
      </c>
      <c r="K34" s="183" t="s">
        <v>41</v>
      </c>
    </row>
    <row r="35" spans="1:11" x14ac:dyDescent="0.25">
      <c r="A35" s="209"/>
      <c r="B35" s="160" t="s">
        <v>319</v>
      </c>
      <c r="C35" s="210"/>
      <c r="D35" s="211">
        <v>22.62</v>
      </c>
      <c r="E35" s="212">
        <v>14.7</v>
      </c>
      <c r="F35" s="201"/>
      <c r="G35" s="201"/>
      <c r="H35" s="213"/>
      <c r="I35" s="201"/>
      <c r="J35" s="202"/>
      <c r="K35" s="183"/>
    </row>
    <row r="36" spans="1:11" x14ac:dyDescent="0.25">
      <c r="A36" s="209"/>
      <c r="B36" s="160" t="s">
        <v>320</v>
      </c>
      <c r="C36" s="210"/>
      <c r="D36" s="211">
        <v>75.150000000000006</v>
      </c>
      <c r="E36" s="212">
        <v>45</v>
      </c>
      <c r="F36" s="201"/>
      <c r="G36" s="201"/>
      <c r="H36" s="213"/>
      <c r="I36" s="201"/>
      <c r="J36" s="202"/>
      <c r="K36" s="183"/>
    </row>
    <row r="37" spans="1:11" x14ac:dyDescent="0.25">
      <c r="A37" s="209"/>
      <c r="B37" s="160" t="s">
        <v>321</v>
      </c>
      <c r="C37" s="210"/>
      <c r="D37" s="211">
        <v>15</v>
      </c>
      <c r="E37" s="212">
        <v>12</v>
      </c>
      <c r="F37" s="201"/>
      <c r="G37" s="201"/>
      <c r="H37" s="213"/>
      <c r="I37" s="201"/>
      <c r="J37" s="202"/>
      <c r="K37" s="183"/>
    </row>
    <row r="38" spans="1:11" x14ac:dyDescent="0.25">
      <c r="A38" s="209"/>
      <c r="B38" s="160" t="s">
        <v>322</v>
      </c>
      <c r="C38" s="210"/>
      <c r="D38" s="211">
        <v>16.38</v>
      </c>
      <c r="E38" s="212">
        <v>9</v>
      </c>
      <c r="F38" s="201"/>
      <c r="G38" s="201"/>
      <c r="H38" s="213"/>
      <c r="I38" s="201"/>
      <c r="J38" s="202"/>
      <c r="K38" s="183"/>
    </row>
    <row r="39" spans="1:11" x14ac:dyDescent="0.25">
      <c r="A39" s="209"/>
      <c r="B39" s="160" t="s">
        <v>323</v>
      </c>
      <c r="C39" s="210"/>
      <c r="D39" s="210" t="s">
        <v>324</v>
      </c>
      <c r="E39" s="212">
        <v>6</v>
      </c>
      <c r="F39" s="201"/>
      <c r="G39" s="201"/>
      <c r="H39" s="213"/>
      <c r="I39" s="201"/>
      <c r="J39" s="202"/>
      <c r="K39" s="183"/>
    </row>
    <row r="40" spans="1:11" x14ac:dyDescent="0.25">
      <c r="A40" s="209"/>
      <c r="B40" s="160" t="s">
        <v>325</v>
      </c>
      <c r="C40" s="211"/>
      <c r="D40" s="201">
        <v>7.14</v>
      </c>
      <c r="E40" s="201">
        <v>6</v>
      </c>
      <c r="F40" s="202"/>
      <c r="G40" s="202"/>
      <c r="H40" s="202"/>
      <c r="I40" s="202"/>
      <c r="J40" s="201"/>
      <c r="K40" s="183"/>
    </row>
    <row r="41" spans="1:11" x14ac:dyDescent="0.25">
      <c r="A41" s="209"/>
      <c r="B41" s="160" t="s">
        <v>318</v>
      </c>
      <c r="C41" s="211"/>
      <c r="D41" s="201">
        <v>3</v>
      </c>
      <c r="E41" s="201">
        <v>3</v>
      </c>
      <c r="F41" s="202"/>
      <c r="G41" s="201"/>
      <c r="H41" s="213"/>
      <c r="I41" s="202"/>
      <c r="J41" s="201"/>
      <c r="K41" s="183"/>
    </row>
    <row r="42" spans="1:11" x14ac:dyDescent="0.25">
      <c r="A42" s="209"/>
      <c r="B42" s="160" t="s">
        <v>311</v>
      </c>
      <c r="C42" s="211"/>
      <c r="D42" s="201">
        <v>0.6</v>
      </c>
      <c r="E42" s="201">
        <v>0.6</v>
      </c>
      <c r="F42" s="202"/>
      <c r="G42" s="201"/>
      <c r="H42" s="213"/>
      <c r="I42" s="202"/>
      <c r="J42" s="201"/>
      <c r="K42" s="183"/>
    </row>
    <row r="43" spans="1:11" x14ac:dyDescent="0.25">
      <c r="A43" s="209"/>
      <c r="B43" s="160" t="s">
        <v>315</v>
      </c>
      <c r="C43" s="211"/>
      <c r="D43" s="201">
        <v>108</v>
      </c>
      <c r="E43" s="201">
        <v>108</v>
      </c>
      <c r="F43" s="202"/>
      <c r="G43" s="201"/>
      <c r="H43" s="213"/>
      <c r="I43" s="202"/>
      <c r="J43" s="201"/>
      <c r="K43" s="308"/>
    </row>
    <row r="44" spans="1:11" x14ac:dyDescent="0.25">
      <c r="A44" s="209"/>
      <c r="B44" s="160" t="s">
        <v>326</v>
      </c>
      <c r="C44" s="211"/>
      <c r="D44" s="201">
        <v>5</v>
      </c>
      <c r="E44" s="201">
        <v>5</v>
      </c>
      <c r="F44" s="202"/>
      <c r="G44" s="201"/>
      <c r="H44" s="213"/>
      <c r="I44" s="202"/>
      <c r="J44" s="201"/>
      <c r="K44" s="308"/>
    </row>
    <row r="45" spans="1:11" x14ac:dyDescent="0.25">
      <c r="A45" s="209" t="s">
        <v>42</v>
      </c>
      <c r="B45" s="160"/>
      <c r="C45" s="211" t="s">
        <v>265</v>
      </c>
      <c r="D45" s="211"/>
      <c r="E45" s="212"/>
      <c r="F45" s="211">
        <v>9.5</v>
      </c>
      <c r="G45" s="212">
        <v>7</v>
      </c>
      <c r="H45" s="211">
        <v>9.5</v>
      </c>
      <c r="I45" s="212">
        <v>139</v>
      </c>
      <c r="J45" s="214">
        <v>0.4</v>
      </c>
      <c r="K45" s="183" t="s">
        <v>44</v>
      </c>
    </row>
    <row r="46" spans="1:11" x14ac:dyDescent="0.25">
      <c r="A46" s="209"/>
      <c r="B46" s="160" t="s">
        <v>327</v>
      </c>
      <c r="C46" s="211"/>
      <c r="D46" s="211">
        <v>44.5</v>
      </c>
      <c r="E46" s="212">
        <v>44.5</v>
      </c>
      <c r="F46" s="259"/>
      <c r="G46" s="262"/>
      <c r="H46" s="259"/>
      <c r="I46" s="212"/>
      <c r="J46" s="214"/>
      <c r="K46" s="183"/>
    </row>
    <row r="47" spans="1:11" x14ac:dyDescent="0.25">
      <c r="A47" s="209"/>
      <c r="B47" s="160" t="s">
        <v>62</v>
      </c>
      <c r="C47" s="211"/>
      <c r="D47" s="211">
        <v>10.8</v>
      </c>
      <c r="E47" s="212">
        <v>10.8</v>
      </c>
      <c r="F47" s="259"/>
      <c r="G47" s="262"/>
      <c r="H47" s="259"/>
      <c r="I47" s="262"/>
      <c r="J47" s="263"/>
      <c r="K47" s="183"/>
    </row>
    <row r="48" spans="1:11" x14ac:dyDescent="0.25">
      <c r="A48" s="209"/>
      <c r="B48" s="160" t="s">
        <v>315</v>
      </c>
      <c r="C48" s="211"/>
      <c r="D48" s="211">
        <v>10.119999999999999</v>
      </c>
      <c r="E48" s="212">
        <v>10.119999999999999</v>
      </c>
      <c r="F48" s="259"/>
      <c r="G48" s="262"/>
      <c r="H48" s="259"/>
      <c r="I48" s="212"/>
      <c r="J48" s="214"/>
      <c r="K48" s="183"/>
    </row>
    <row r="49" spans="1:11" x14ac:dyDescent="0.25">
      <c r="A49" s="209"/>
      <c r="B49" s="160" t="s">
        <v>325</v>
      </c>
      <c r="C49" s="211"/>
      <c r="D49" s="211">
        <v>5.12</v>
      </c>
      <c r="E49" s="212">
        <v>4.3</v>
      </c>
      <c r="F49" s="259"/>
      <c r="G49" s="262"/>
      <c r="H49" s="259"/>
      <c r="I49" s="212"/>
      <c r="J49" s="214"/>
      <c r="K49" s="183"/>
    </row>
    <row r="50" spans="1:11" x14ac:dyDescent="0.25">
      <c r="A50" s="209"/>
      <c r="B50" s="160" t="s">
        <v>328</v>
      </c>
      <c r="C50" s="211"/>
      <c r="D50" s="211">
        <v>6</v>
      </c>
      <c r="E50" s="212">
        <v>6</v>
      </c>
      <c r="F50" s="259"/>
      <c r="G50" s="262"/>
      <c r="H50" s="259"/>
      <c r="I50" s="212"/>
      <c r="J50" s="214"/>
      <c r="K50" s="183"/>
    </row>
    <row r="51" spans="1:11" x14ac:dyDescent="0.25">
      <c r="A51" s="209"/>
      <c r="B51" s="160" t="s">
        <v>311</v>
      </c>
      <c r="C51" s="211"/>
      <c r="D51" s="211">
        <v>0.5</v>
      </c>
      <c r="E51" s="212">
        <v>0.5</v>
      </c>
      <c r="F51" s="259"/>
      <c r="G51" s="262"/>
      <c r="H51" s="259"/>
      <c r="I51" s="212"/>
      <c r="J51" s="214"/>
      <c r="K51" s="183"/>
    </row>
    <row r="52" spans="1:11" x14ac:dyDescent="0.25">
      <c r="A52" s="209"/>
      <c r="B52" s="160" t="s">
        <v>329</v>
      </c>
      <c r="C52" s="211"/>
      <c r="D52" s="211"/>
      <c r="E52" s="212">
        <v>74</v>
      </c>
      <c r="F52" s="259"/>
      <c r="G52" s="262"/>
      <c r="H52" s="259"/>
      <c r="I52" s="212"/>
      <c r="J52" s="214"/>
      <c r="K52" s="183"/>
    </row>
    <row r="53" spans="1:11" x14ac:dyDescent="0.25">
      <c r="A53" s="209"/>
      <c r="B53" s="160" t="s">
        <v>318</v>
      </c>
      <c r="C53" s="211"/>
      <c r="D53" s="211">
        <v>2</v>
      </c>
      <c r="E53" s="212">
        <v>2</v>
      </c>
      <c r="F53" s="259"/>
      <c r="G53" s="262"/>
      <c r="H53" s="259"/>
      <c r="I53" s="212"/>
      <c r="J53" s="214"/>
      <c r="K53" s="183"/>
    </row>
    <row r="54" spans="1:11" x14ac:dyDescent="0.25">
      <c r="A54" s="209"/>
      <c r="B54" s="160" t="s">
        <v>312</v>
      </c>
      <c r="C54" s="211"/>
      <c r="D54" s="212">
        <v>3</v>
      </c>
      <c r="E54" s="212">
        <v>3</v>
      </c>
      <c r="F54" s="262"/>
      <c r="G54" s="262"/>
      <c r="H54" s="262"/>
      <c r="I54" s="212"/>
      <c r="J54" s="214"/>
      <c r="K54" s="183"/>
    </row>
    <row r="55" spans="1:11" x14ac:dyDescent="0.25">
      <c r="A55" s="209" t="s">
        <v>45</v>
      </c>
      <c r="B55" s="160"/>
      <c r="C55" s="210" t="s">
        <v>266</v>
      </c>
      <c r="D55" s="212"/>
      <c r="E55" s="211"/>
      <c r="F55" s="213">
        <v>4.0999999999999996</v>
      </c>
      <c r="G55" s="201">
        <v>3</v>
      </c>
      <c r="H55" s="213">
        <v>25</v>
      </c>
      <c r="I55" s="202">
        <v>143.4</v>
      </c>
      <c r="J55" s="217"/>
      <c r="K55" s="183" t="s">
        <v>46</v>
      </c>
    </row>
    <row r="56" spans="1:11" x14ac:dyDescent="0.25">
      <c r="A56" s="209"/>
      <c r="B56" s="160" t="s">
        <v>330</v>
      </c>
      <c r="C56" s="210"/>
      <c r="D56" s="212">
        <v>38.5</v>
      </c>
      <c r="E56" s="211">
        <v>38.5</v>
      </c>
      <c r="F56" s="213"/>
      <c r="G56" s="201"/>
      <c r="H56" s="213"/>
      <c r="I56" s="202"/>
      <c r="J56" s="217"/>
      <c r="K56" s="183"/>
    </row>
    <row r="57" spans="1:11" x14ac:dyDescent="0.25">
      <c r="A57" s="209"/>
      <c r="B57" s="160" t="s">
        <v>312</v>
      </c>
      <c r="C57" s="210"/>
      <c r="D57" s="212">
        <v>2.2000000000000002</v>
      </c>
      <c r="E57" s="211">
        <v>2.2000000000000002</v>
      </c>
      <c r="F57" s="213"/>
      <c r="G57" s="201"/>
      <c r="H57" s="213"/>
      <c r="I57" s="202"/>
      <c r="J57" s="217"/>
      <c r="K57" s="183"/>
    </row>
    <row r="58" spans="1:11" x14ac:dyDescent="0.25">
      <c r="A58" s="209"/>
      <c r="B58" s="160" t="s">
        <v>311</v>
      </c>
      <c r="C58" s="210"/>
      <c r="D58" s="212">
        <v>0.4</v>
      </c>
      <c r="E58" s="211">
        <v>0.4</v>
      </c>
      <c r="F58" s="213"/>
      <c r="G58" s="201"/>
      <c r="H58" s="213"/>
      <c r="I58" s="202"/>
      <c r="J58" s="217"/>
      <c r="K58" s="183"/>
    </row>
    <row r="59" spans="1:11" x14ac:dyDescent="0.25">
      <c r="A59" s="209" t="s">
        <v>47</v>
      </c>
      <c r="B59" s="160"/>
      <c r="C59" s="211">
        <v>150</v>
      </c>
      <c r="D59" s="211"/>
      <c r="E59" s="212"/>
      <c r="F59" s="201">
        <v>0.69</v>
      </c>
      <c r="G59" s="213">
        <v>0.03</v>
      </c>
      <c r="H59" s="201">
        <v>18</v>
      </c>
      <c r="I59" s="213">
        <v>75.03</v>
      </c>
      <c r="J59" s="202">
        <v>0.3</v>
      </c>
      <c r="K59" s="183" t="s">
        <v>48</v>
      </c>
    </row>
    <row r="60" spans="1:11" x14ac:dyDescent="0.25">
      <c r="A60" s="209"/>
      <c r="B60" s="160" t="s">
        <v>331</v>
      </c>
      <c r="C60" s="211"/>
      <c r="D60" s="211">
        <v>15.3</v>
      </c>
      <c r="E60" s="212">
        <v>15</v>
      </c>
      <c r="F60" s="201"/>
      <c r="G60" s="213"/>
      <c r="H60" s="201"/>
      <c r="I60" s="213"/>
      <c r="J60" s="202"/>
      <c r="K60" s="183"/>
    </row>
    <row r="61" spans="1:11" x14ac:dyDescent="0.25">
      <c r="A61" s="209"/>
      <c r="B61" s="160" t="s">
        <v>332</v>
      </c>
      <c r="C61" s="211"/>
      <c r="D61" s="211">
        <v>150</v>
      </c>
      <c r="E61" s="212">
        <v>150</v>
      </c>
      <c r="F61" s="201"/>
      <c r="G61" s="213"/>
      <c r="H61" s="201"/>
      <c r="I61" s="213"/>
      <c r="J61" s="202"/>
      <c r="K61" s="183"/>
    </row>
    <row r="62" spans="1:11" x14ac:dyDescent="0.25">
      <c r="A62" s="209"/>
      <c r="B62" s="160" t="s">
        <v>310</v>
      </c>
      <c r="C62" s="211"/>
      <c r="D62" s="211">
        <v>4</v>
      </c>
      <c r="E62" s="212">
        <v>4</v>
      </c>
      <c r="F62" s="201"/>
      <c r="G62" s="213"/>
      <c r="H62" s="201"/>
      <c r="I62" s="213"/>
      <c r="J62" s="202"/>
      <c r="K62" s="183"/>
    </row>
    <row r="63" spans="1:11" ht="15.75" thickBot="1" x14ac:dyDescent="0.3">
      <c r="A63" s="209" t="s">
        <v>49</v>
      </c>
      <c r="B63" s="160"/>
      <c r="C63" s="211">
        <v>30</v>
      </c>
      <c r="D63" s="211">
        <v>30</v>
      </c>
      <c r="E63" s="212">
        <v>30</v>
      </c>
      <c r="F63" s="211">
        <v>1.5</v>
      </c>
      <c r="G63" s="212">
        <v>0.3</v>
      </c>
      <c r="H63" s="211">
        <v>14.3</v>
      </c>
      <c r="I63" s="212">
        <v>66</v>
      </c>
      <c r="J63" s="214"/>
      <c r="K63" s="183"/>
    </row>
    <row r="64" spans="1:11" ht="15.75" thickBot="1" x14ac:dyDescent="0.3">
      <c r="A64" s="196" t="s">
        <v>30</v>
      </c>
      <c r="B64" s="197"/>
      <c r="C64" s="187">
        <v>568</v>
      </c>
      <c r="D64" s="215"/>
      <c r="E64" s="203"/>
      <c r="F64" s="188">
        <f>SUM(F30:F63)</f>
        <v>20.470000000000002</v>
      </c>
      <c r="G64" s="188">
        <f t="shared" ref="G64:J64" si="1">SUM(G30:G63)</f>
        <v>18.260000000000002</v>
      </c>
      <c r="H64" s="188">
        <f t="shared" si="1"/>
        <v>78.02</v>
      </c>
      <c r="I64" s="188">
        <f t="shared" si="1"/>
        <v>558.63</v>
      </c>
      <c r="J64" s="188">
        <f t="shared" si="1"/>
        <v>2.4499999999999997</v>
      </c>
      <c r="K64" s="189"/>
    </row>
    <row r="65" spans="1:11" x14ac:dyDescent="0.25">
      <c r="A65" s="209"/>
      <c r="B65" s="160" t="s">
        <v>50</v>
      </c>
      <c r="C65" s="211"/>
      <c r="D65" s="211"/>
      <c r="E65" s="212"/>
      <c r="F65" s="202"/>
      <c r="G65" s="201"/>
      <c r="H65" s="216"/>
      <c r="I65" s="213"/>
      <c r="J65" s="217"/>
      <c r="K65" s="183"/>
    </row>
    <row r="66" spans="1:11" x14ac:dyDescent="0.25">
      <c r="A66" s="209" t="s">
        <v>51</v>
      </c>
      <c r="B66" s="160"/>
      <c r="C66" s="211">
        <v>130</v>
      </c>
      <c r="D66" s="213"/>
      <c r="E66" s="201"/>
      <c r="F66" s="213">
        <v>2.77</v>
      </c>
      <c r="G66" s="201">
        <v>3.25</v>
      </c>
      <c r="H66" s="213">
        <v>4.33</v>
      </c>
      <c r="I66" s="201">
        <v>57.65</v>
      </c>
      <c r="J66" s="216">
        <v>0.43</v>
      </c>
      <c r="K66" s="183" t="s">
        <v>52</v>
      </c>
    </row>
    <row r="67" spans="1:11" x14ac:dyDescent="0.25">
      <c r="A67" s="209"/>
      <c r="B67" s="160" t="s">
        <v>333</v>
      </c>
      <c r="C67" s="211"/>
      <c r="D67" s="213">
        <v>137</v>
      </c>
      <c r="E67" s="201">
        <v>130</v>
      </c>
      <c r="F67" s="202"/>
      <c r="G67" s="201"/>
      <c r="H67" s="213"/>
      <c r="I67" s="202"/>
      <c r="J67" s="201"/>
      <c r="K67" s="183"/>
    </row>
    <row r="68" spans="1:11" x14ac:dyDescent="0.25">
      <c r="A68" s="209" t="s">
        <v>53</v>
      </c>
      <c r="B68" s="160"/>
      <c r="C68" s="211">
        <v>50</v>
      </c>
      <c r="D68" s="213"/>
      <c r="E68" s="201"/>
      <c r="F68" s="202">
        <v>3.3</v>
      </c>
      <c r="G68" s="202">
        <v>3.7</v>
      </c>
      <c r="H68" s="201">
        <v>15.3</v>
      </c>
      <c r="I68" s="202">
        <v>107.7</v>
      </c>
      <c r="J68" s="201">
        <v>0.8</v>
      </c>
      <c r="K68" s="183" t="s">
        <v>54</v>
      </c>
    </row>
    <row r="69" spans="1:11" x14ac:dyDescent="0.25">
      <c r="A69" s="209"/>
      <c r="B69" s="160" t="s">
        <v>334</v>
      </c>
      <c r="C69" s="211"/>
      <c r="D69" s="213">
        <v>23.3</v>
      </c>
      <c r="E69" s="201">
        <v>23.3</v>
      </c>
      <c r="F69" s="202"/>
      <c r="G69" s="202"/>
      <c r="H69" s="201"/>
      <c r="I69" s="202"/>
      <c r="J69" s="201"/>
      <c r="K69" s="183"/>
    </row>
    <row r="70" spans="1:11" x14ac:dyDescent="0.25">
      <c r="A70" s="209"/>
      <c r="B70" s="160" t="s">
        <v>312</v>
      </c>
      <c r="C70" s="211"/>
      <c r="D70" s="213">
        <v>2</v>
      </c>
      <c r="E70" s="201">
        <v>2</v>
      </c>
      <c r="F70" s="202"/>
      <c r="G70" s="202"/>
      <c r="H70" s="201"/>
      <c r="I70" s="202"/>
      <c r="J70" s="201"/>
      <c r="K70" s="183"/>
    </row>
    <row r="71" spans="1:11" x14ac:dyDescent="0.25">
      <c r="A71" s="209"/>
      <c r="B71" s="160" t="s">
        <v>314</v>
      </c>
      <c r="C71" s="211"/>
      <c r="D71" s="213">
        <v>1.6</v>
      </c>
      <c r="E71" s="201">
        <v>1.6</v>
      </c>
      <c r="F71" s="202"/>
      <c r="G71" s="202"/>
      <c r="H71" s="201"/>
      <c r="I71" s="202"/>
      <c r="J71" s="201"/>
      <c r="K71" s="183"/>
    </row>
    <row r="72" spans="1:11" x14ac:dyDescent="0.25">
      <c r="A72" s="209"/>
      <c r="B72" s="160" t="s">
        <v>335</v>
      </c>
      <c r="C72" s="211"/>
      <c r="D72" s="213">
        <v>2.5</v>
      </c>
      <c r="E72" s="201">
        <v>2.5</v>
      </c>
      <c r="F72" s="202"/>
      <c r="G72" s="202"/>
      <c r="H72" s="201"/>
      <c r="I72" s="202"/>
      <c r="J72" s="201"/>
      <c r="K72" s="183"/>
    </row>
    <row r="73" spans="1:11" x14ac:dyDescent="0.25">
      <c r="A73" s="209"/>
      <c r="B73" s="160" t="s">
        <v>336</v>
      </c>
      <c r="C73" s="211"/>
      <c r="D73" s="201">
        <v>0.3</v>
      </c>
      <c r="E73" s="201">
        <v>0.3</v>
      </c>
      <c r="F73" s="201"/>
      <c r="G73" s="201"/>
      <c r="H73" s="213"/>
      <c r="I73" s="201"/>
      <c r="J73" s="201"/>
      <c r="K73" s="183"/>
    </row>
    <row r="74" spans="1:11" x14ac:dyDescent="0.25">
      <c r="A74" s="209"/>
      <c r="B74" s="160" t="s">
        <v>337</v>
      </c>
      <c r="C74" s="211"/>
      <c r="D74" s="213">
        <v>0.3</v>
      </c>
      <c r="E74" s="201">
        <v>0.3</v>
      </c>
      <c r="F74" s="213"/>
      <c r="G74" s="201"/>
      <c r="H74" s="213"/>
      <c r="I74" s="202"/>
      <c r="J74" s="201"/>
      <c r="K74" s="183"/>
    </row>
    <row r="75" spans="1:11" x14ac:dyDescent="0.25">
      <c r="A75" s="209"/>
      <c r="B75" s="160" t="s">
        <v>315</v>
      </c>
      <c r="C75" s="211"/>
      <c r="D75" s="213">
        <v>10.5</v>
      </c>
      <c r="E75" s="201">
        <v>10.5</v>
      </c>
      <c r="F75" s="213"/>
      <c r="G75" s="201"/>
      <c r="H75" s="213"/>
      <c r="I75" s="202"/>
      <c r="J75" s="201"/>
      <c r="K75" s="183"/>
    </row>
    <row r="76" spans="1:11" x14ac:dyDescent="0.25">
      <c r="A76" s="209"/>
      <c r="B76" s="160" t="s">
        <v>338</v>
      </c>
      <c r="C76" s="211"/>
      <c r="D76" s="213"/>
      <c r="E76" s="201">
        <v>35.799999999999997</v>
      </c>
      <c r="F76" s="213"/>
      <c r="G76" s="201"/>
      <c r="H76" s="213"/>
      <c r="I76" s="202"/>
      <c r="J76" s="201"/>
      <c r="K76" s="183"/>
    </row>
    <row r="77" spans="1:11" ht="23.25" x14ac:dyDescent="0.25">
      <c r="A77" s="209"/>
      <c r="B77" s="209" t="s">
        <v>339</v>
      </c>
      <c r="C77" s="211"/>
      <c r="D77" s="213"/>
      <c r="E77" s="201"/>
      <c r="F77" s="213"/>
      <c r="G77" s="201"/>
      <c r="H77" s="213"/>
      <c r="I77" s="202"/>
      <c r="J77" s="201"/>
      <c r="K77" s="183"/>
    </row>
    <row r="78" spans="1:11" x14ac:dyDescent="0.25">
      <c r="A78" s="209"/>
      <c r="B78" s="160" t="s">
        <v>320</v>
      </c>
      <c r="C78" s="211"/>
      <c r="D78" s="213">
        <v>31.4</v>
      </c>
      <c r="E78" s="201">
        <v>18.8</v>
      </c>
      <c r="F78" s="213"/>
      <c r="G78" s="201"/>
      <c r="H78" s="213"/>
      <c r="I78" s="202"/>
      <c r="J78" s="201"/>
      <c r="K78" s="183"/>
    </row>
    <row r="79" spans="1:11" x14ac:dyDescent="0.25">
      <c r="A79" s="209"/>
      <c r="B79" s="160" t="s">
        <v>325</v>
      </c>
      <c r="C79" s="211"/>
      <c r="D79" s="213">
        <v>6.43</v>
      </c>
      <c r="E79" s="201">
        <v>5.4</v>
      </c>
      <c r="F79" s="213"/>
      <c r="G79" s="201"/>
      <c r="H79" s="213"/>
      <c r="I79" s="202"/>
      <c r="J79" s="201"/>
      <c r="K79" s="183"/>
    </row>
    <row r="80" spans="1:11" x14ac:dyDescent="0.25">
      <c r="A80" s="209"/>
      <c r="B80" s="160" t="s">
        <v>318</v>
      </c>
      <c r="C80" s="211"/>
      <c r="D80" s="213">
        <v>0.8</v>
      </c>
      <c r="E80" s="201">
        <v>0.8</v>
      </c>
      <c r="F80" s="213"/>
      <c r="G80" s="201"/>
      <c r="H80" s="213"/>
      <c r="I80" s="202"/>
      <c r="J80" s="201"/>
      <c r="K80" s="183"/>
    </row>
    <row r="81" spans="1:11" x14ac:dyDescent="0.25">
      <c r="A81" s="209"/>
      <c r="B81" s="160" t="s">
        <v>311</v>
      </c>
      <c r="C81" s="211"/>
      <c r="D81" s="213">
        <v>0.2</v>
      </c>
      <c r="E81" s="201">
        <v>0.2</v>
      </c>
      <c r="F81" s="213"/>
      <c r="G81" s="201"/>
      <c r="H81" s="213"/>
      <c r="I81" s="202"/>
      <c r="J81" s="201"/>
      <c r="K81" s="183"/>
    </row>
    <row r="82" spans="1:11" x14ac:dyDescent="0.25">
      <c r="A82" s="209"/>
      <c r="B82" s="160" t="s">
        <v>340</v>
      </c>
      <c r="C82" s="211"/>
      <c r="D82" s="213"/>
      <c r="E82" s="201">
        <v>20.8</v>
      </c>
      <c r="F82" s="213"/>
      <c r="G82" s="201"/>
      <c r="H82" s="213"/>
      <c r="I82" s="202"/>
      <c r="J82" s="201"/>
      <c r="K82" s="183"/>
    </row>
    <row r="83" spans="1:11" x14ac:dyDescent="0.25">
      <c r="A83" s="209"/>
      <c r="B83" s="160" t="s">
        <v>334</v>
      </c>
      <c r="C83" s="211"/>
      <c r="D83" s="213">
        <v>1</v>
      </c>
      <c r="E83" s="201">
        <v>1</v>
      </c>
      <c r="F83" s="213"/>
      <c r="G83" s="201"/>
      <c r="H83" s="213"/>
      <c r="I83" s="202"/>
      <c r="J83" s="201"/>
      <c r="K83" s="183"/>
    </row>
    <row r="84" spans="1:11" x14ac:dyDescent="0.25">
      <c r="A84" s="209"/>
      <c r="B84" s="160" t="s">
        <v>318</v>
      </c>
      <c r="C84" s="211"/>
      <c r="D84" s="213">
        <v>0.1</v>
      </c>
      <c r="E84" s="201">
        <v>0.1</v>
      </c>
      <c r="F84" s="213"/>
      <c r="G84" s="201"/>
      <c r="H84" s="213"/>
      <c r="I84" s="202"/>
      <c r="J84" s="201"/>
      <c r="K84" s="183"/>
    </row>
    <row r="85" spans="1:11" x14ac:dyDescent="0.25">
      <c r="A85" s="209"/>
      <c r="B85" s="160" t="s">
        <v>335</v>
      </c>
      <c r="C85" s="211"/>
      <c r="D85" s="213">
        <v>1</v>
      </c>
      <c r="E85" s="201">
        <v>1</v>
      </c>
      <c r="F85" s="213"/>
      <c r="G85" s="201"/>
      <c r="H85" s="213"/>
      <c r="I85" s="202"/>
      <c r="J85" s="201"/>
      <c r="K85" s="183"/>
    </row>
    <row r="86" spans="1:11" x14ac:dyDescent="0.25">
      <c r="A86" s="209" t="s">
        <v>55</v>
      </c>
      <c r="B86" s="160"/>
      <c r="C86" s="211">
        <v>60</v>
      </c>
      <c r="D86" s="213"/>
      <c r="E86" s="201"/>
      <c r="F86" s="213">
        <v>4.28</v>
      </c>
      <c r="G86" s="201">
        <v>2.82</v>
      </c>
      <c r="H86" s="213">
        <v>3.34</v>
      </c>
      <c r="I86" s="202">
        <v>55.86</v>
      </c>
      <c r="J86" s="201">
        <v>0.1</v>
      </c>
      <c r="K86" s="183" t="s">
        <v>56</v>
      </c>
    </row>
    <row r="87" spans="1:11" x14ac:dyDescent="0.25">
      <c r="A87" s="209"/>
      <c r="B87" s="160" t="s">
        <v>341</v>
      </c>
      <c r="C87" s="211"/>
      <c r="D87" s="213">
        <v>62</v>
      </c>
      <c r="E87" s="201">
        <v>47.14</v>
      </c>
      <c r="F87" s="213"/>
      <c r="G87" s="201"/>
      <c r="H87" s="213"/>
      <c r="I87" s="202"/>
      <c r="J87" s="201"/>
      <c r="K87" s="183"/>
    </row>
    <row r="88" spans="1:11" x14ac:dyDescent="0.25">
      <c r="A88" s="209"/>
      <c r="B88" s="160" t="s">
        <v>62</v>
      </c>
      <c r="C88" s="211"/>
      <c r="D88" s="213">
        <v>8.2200000000000006</v>
      </c>
      <c r="E88" s="201">
        <v>8.2200000000000006</v>
      </c>
      <c r="F88" s="213"/>
      <c r="G88" s="201"/>
      <c r="H88" s="213"/>
      <c r="I88" s="202"/>
      <c r="J88" s="182"/>
      <c r="K88" s="183"/>
    </row>
    <row r="89" spans="1:11" x14ac:dyDescent="0.25">
      <c r="A89" s="209"/>
      <c r="B89" s="160" t="s">
        <v>335</v>
      </c>
      <c r="C89" s="211"/>
      <c r="D89" s="213">
        <v>9</v>
      </c>
      <c r="E89" s="201">
        <v>9</v>
      </c>
      <c r="F89" s="213"/>
      <c r="G89" s="201"/>
      <c r="H89" s="213"/>
      <c r="I89" s="202"/>
      <c r="J89" s="182"/>
      <c r="K89" s="183"/>
    </row>
    <row r="90" spans="1:11" x14ac:dyDescent="0.25">
      <c r="A90" s="209"/>
      <c r="B90" s="160" t="s">
        <v>332</v>
      </c>
      <c r="C90" s="211"/>
      <c r="D90" s="213">
        <v>7.54</v>
      </c>
      <c r="E90" s="201">
        <v>7.54</v>
      </c>
      <c r="F90" s="213"/>
      <c r="G90" s="201"/>
      <c r="H90" s="213"/>
      <c r="I90" s="201"/>
      <c r="J90" s="234"/>
      <c r="K90" s="183"/>
    </row>
    <row r="91" spans="1:11" x14ac:dyDescent="0.25">
      <c r="A91" s="209"/>
      <c r="B91" s="160" t="s">
        <v>328</v>
      </c>
      <c r="C91" s="211"/>
      <c r="D91" s="213">
        <v>4.5</v>
      </c>
      <c r="E91" s="201">
        <v>4.5</v>
      </c>
      <c r="F91" s="213"/>
      <c r="G91" s="201"/>
      <c r="H91" s="213"/>
      <c r="I91" s="201"/>
      <c r="J91" s="234"/>
      <c r="K91" s="183"/>
    </row>
    <row r="92" spans="1:11" x14ac:dyDescent="0.25">
      <c r="A92" s="209"/>
      <c r="B92" s="160" t="s">
        <v>311</v>
      </c>
      <c r="C92" s="211"/>
      <c r="D92" s="213">
        <v>0.4</v>
      </c>
      <c r="E92" s="201">
        <v>0.4</v>
      </c>
      <c r="F92" s="213"/>
      <c r="G92" s="201"/>
      <c r="H92" s="213"/>
      <c r="I92" s="201"/>
      <c r="J92" s="234"/>
      <c r="K92" s="183"/>
    </row>
    <row r="93" spans="1:11" x14ac:dyDescent="0.25">
      <c r="A93" s="209"/>
      <c r="B93" s="160" t="s">
        <v>329</v>
      </c>
      <c r="C93" s="211"/>
      <c r="D93" s="213"/>
      <c r="E93" s="201">
        <v>74</v>
      </c>
      <c r="F93" s="213"/>
      <c r="G93" s="201"/>
      <c r="H93" s="213"/>
      <c r="I93" s="201"/>
      <c r="J93" s="234"/>
      <c r="K93" s="183"/>
    </row>
    <row r="94" spans="1:11" x14ac:dyDescent="0.25">
      <c r="A94" s="209"/>
      <c r="B94" s="160" t="s">
        <v>318</v>
      </c>
      <c r="C94" s="211"/>
      <c r="D94" s="213">
        <v>1</v>
      </c>
      <c r="E94" s="201">
        <v>1</v>
      </c>
      <c r="F94" s="213"/>
      <c r="G94" s="201"/>
      <c r="H94" s="213"/>
      <c r="I94" s="201"/>
      <c r="J94" s="234"/>
      <c r="K94" s="183"/>
    </row>
    <row r="95" spans="1:11" x14ac:dyDescent="0.25">
      <c r="A95" s="209" t="s">
        <v>57</v>
      </c>
      <c r="B95" s="160"/>
      <c r="C95" s="211">
        <v>80</v>
      </c>
      <c r="D95" s="211"/>
      <c r="E95" s="212"/>
      <c r="F95" s="211">
        <v>2.4</v>
      </c>
      <c r="G95" s="212">
        <v>2.5</v>
      </c>
      <c r="H95" s="211">
        <v>8.7200000000000006</v>
      </c>
      <c r="I95" s="212">
        <v>67</v>
      </c>
      <c r="J95" s="214">
        <v>10.4</v>
      </c>
      <c r="K95" s="183" t="s">
        <v>58</v>
      </c>
    </row>
    <row r="96" spans="1:11" x14ac:dyDescent="0.25">
      <c r="A96" s="209"/>
      <c r="B96" s="160" t="s">
        <v>342</v>
      </c>
      <c r="C96" s="211"/>
      <c r="D96" s="211">
        <v>23</v>
      </c>
      <c r="E96" s="212">
        <v>23</v>
      </c>
      <c r="F96" s="211"/>
      <c r="G96" s="212"/>
      <c r="H96" s="211"/>
      <c r="I96" s="212"/>
      <c r="J96" s="214"/>
      <c r="K96" s="183"/>
    </row>
    <row r="97" spans="1:11" x14ac:dyDescent="0.25">
      <c r="A97" s="209"/>
      <c r="B97" s="160" t="s">
        <v>315</v>
      </c>
      <c r="C97" s="211"/>
      <c r="D97" s="211">
        <v>49.6</v>
      </c>
      <c r="E97" s="212">
        <v>49.6</v>
      </c>
      <c r="F97" s="211"/>
      <c r="G97" s="212"/>
      <c r="H97" s="211"/>
      <c r="I97" s="212"/>
      <c r="J97" s="214"/>
      <c r="K97" s="183"/>
    </row>
    <row r="98" spans="1:11" x14ac:dyDescent="0.25">
      <c r="A98" s="209"/>
      <c r="B98" s="160" t="s">
        <v>343</v>
      </c>
      <c r="C98" s="211"/>
      <c r="D98" s="211"/>
      <c r="E98" s="212">
        <v>65.599999999999994</v>
      </c>
      <c r="F98" s="211"/>
      <c r="G98" s="212"/>
      <c r="H98" s="211"/>
      <c r="I98" s="212"/>
      <c r="J98" s="214"/>
      <c r="K98" s="183"/>
    </row>
    <row r="99" spans="1:11" x14ac:dyDescent="0.25">
      <c r="A99" s="209"/>
      <c r="B99" s="160" t="s">
        <v>312</v>
      </c>
      <c r="C99" s="211"/>
      <c r="D99" s="211">
        <v>3</v>
      </c>
      <c r="E99" s="212">
        <v>3</v>
      </c>
      <c r="F99" s="211"/>
      <c r="G99" s="212"/>
      <c r="H99" s="211"/>
      <c r="I99" s="212"/>
      <c r="J99" s="214"/>
      <c r="K99" s="183"/>
    </row>
    <row r="100" spans="1:11" x14ac:dyDescent="0.25">
      <c r="A100" s="209"/>
      <c r="B100" s="160" t="s">
        <v>323</v>
      </c>
      <c r="C100" s="211"/>
      <c r="D100" s="211">
        <v>10.64</v>
      </c>
      <c r="E100" s="212">
        <v>8</v>
      </c>
      <c r="F100" s="211"/>
      <c r="G100" s="212"/>
      <c r="H100" s="211"/>
      <c r="I100" s="212"/>
      <c r="J100" s="214"/>
      <c r="K100" s="183"/>
    </row>
    <row r="101" spans="1:11" ht="23.25" x14ac:dyDescent="0.25">
      <c r="A101" s="209"/>
      <c r="B101" s="160" t="s">
        <v>344</v>
      </c>
      <c r="C101" s="210"/>
      <c r="D101" s="211"/>
      <c r="E101" s="212">
        <v>7.4</v>
      </c>
      <c r="F101" s="211"/>
      <c r="G101" s="212"/>
      <c r="H101" s="211"/>
      <c r="I101" s="212"/>
      <c r="J101" s="214"/>
      <c r="K101" s="183"/>
    </row>
    <row r="102" spans="1:11" x14ac:dyDescent="0.25">
      <c r="A102" s="209"/>
      <c r="B102" s="160" t="s">
        <v>325</v>
      </c>
      <c r="C102" s="210"/>
      <c r="D102" s="211">
        <v>9.52</v>
      </c>
      <c r="E102" s="212">
        <v>8</v>
      </c>
      <c r="F102" s="211"/>
      <c r="G102" s="212"/>
      <c r="H102" s="211"/>
      <c r="I102" s="212"/>
      <c r="J102" s="214"/>
      <c r="K102" s="183"/>
    </row>
    <row r="103" spans="1:11" ht="23.25" x14ac:dyDescent="0.25">
      <c r="A103" s="209"/>
      <c r="B103" s="160" t="s">
        <v>345</v>
      </c>
      <c r="C103" s="210"/>
      <c r="D103" s="211"/>
      <c r="E103" s="212">
        <v>4</v>
      </c>
      <c r="F103" s="211"/>
      <c r="G103" s="212"/>
      <c r="H103" s="211"/>
      <c r="I103" s="212"/>
      <c r="J103" s="214"/>
      <c r="K103" s="183"/>
    </row>
    <row r="104" spans="1:11" x14ac:dyDescent="0.25">
      <c r="A104" s="209"/>
      <c r="B104" s="160" t="s">
        <v>311</v>
      </c>
      <c r="C104" s="210"/>
      <c r="D104" s="211">
        <v>0.2</v>
      </c>
      <c r="E104" s="212">
        <v>0.2</v>
      </c>
      <c r="F104" s="211"/>
      <c r="G104" s="262"/>
      <c r="H104" s="259"/>
      <c r="I104" s="212"/>
      <c r="J104" s="214"/>
      <c r="K104" s="183"/>
    </row>
    <row r="105" spans="1:11" x14ac:dyDescent="0.25">
      <c r="A105" s="209" t="s">
        <v>24</v>
      </c>
      <c r="B105" s="160"/>
      <c r="C105" s="211" t="s">
        <v>267</v>
      </c>
      <c r="D105" s="212"/>
      <c r="E105" s="211"/>
      <c r="F105" s="214">
        <v>0.04</v>
      </c>
      <c r="G105" s="211">
        <v>0.01</v>
      </c>
      <c r="H105" s="212">
        <v>5.4</v>
      </c>
      <c r="I105" s="214">
        <v>21.9</v>
      </c>
      <c r="J105" s="211"/>
      <c r="K105" s="183" t="s">
        <v>61</v>
      </c>
    </row>
    <row r="106" spans="1:11" x14ac:dyDescent="0.25">
      <c r="A106" s="209"/>
      <c r="B106" s="160" t="s">
        <v>313</v>
      </c>
      <c r="C106" s="211"/>
      <c r="D106" s="212">
        <v>0.3</v>
      </c>
      <c r="E106" s="211">
        <v>0.3</v>
      </c>
      <c r="F106" s="214"/>
      <c r="G106" s="211"/>
      <c r="H106" s="212"/>
      <c r="I106" s="214"/>
      <c r="J106" s="211"/>
      <c r="K106" s="183"/>
    </row>
    <row r="107" spans="1:11" x14ac:dyDescent="0.25">
      <c r="A107" s="209"/>
      <c r="B107" s="160" t="s">
        <v>310</v>
      </c>
      <c r="C107" s="211"/>
      <c r="D107" s="212">
        <v>2.5</v>
      </c>
      <c r="E107" s="211">
        <v>2.5</v>
      </c>
      <c r="F107" s="214"/>
      <c r="G107" s="211"/>
      <c r="H107" s="214"/>
      <c r="I107" s="214"/>
      <c r="J107" s="211"/>
      <c r="K107" s="183"/>
    </row>
    <row r="108" spans="1:11" x14ac:dyDescent="0.25">
      <c r="A108" s="209"/>
      <c r="B108" s="160" t="s">
        <v>315</v>
      </c>
      <c r="C108" s="211"/>
      <c r="D108" s="211">
        <v>100</v>
      </c>
      <c r="E108" s="211">
        <v>100</v>
      </c>
      <c r="F108" s="211"/>
      <c r="G108" s="212"/>
      <c r="H108" s="211"/>
      <c r="I108" s="212"/>
      <c r="J108" s="211"/>
      <c r="K108" s="183"/>
    </row>
    <row r="109" spans="1:11" ht="15.75" thickBot="1" x14ac:dyDescent="0.3">
      <c r="A109" s="209" t="s">
        <v>62</v>
      </c>
      <c r="B109" s="160"/>
      <c r="C109" s="200">
        <v>20</v>
      </c>
      <c r="D109" s="218">
        <v>20</v>
      </c>
      <c r="E109" s="211">
        <v>20</v>
      </c>
      <c r="F109" s="219">
        <v>1.6</v>
      </c>
      <c r="G109" s="220">
        <v>0.2</v>
      </c>
      <c r="H109" s="221">
        <v>9.8000000000000007</v>
      </c>
      <c r="I109" s="222">
        <v>47</v>
      </c>
      <c r="J109" s="211">
        <v>0</v>
      </c>
      <c r="K109" s="183"/>
    </row>
    <row r="110" spans="1:11" ht="15.75" thickBot="1" x14ac:dyDescent="0.3">
      <c r="A110" s="223" t="s">
        <v>30</v>
      </c>
      <c r="B110" s="224"/>
      <c r="C110" s="225">
        <v>444</v>
      </c>
      <c r="D110" s="226"/>
      <c r="E110" s="227"/>
      <c r="F110" s="228">
        <f>SUM(F65:F109)</f>
        <v>14.39</v>
      </c>
      <c r="G110" s="228">
        <f t="shared" ref="G110:J110" si="2">SUM(G65:G109)</f>
        <v>12.479999999999999</v>
      </c>
      <c r="H110" s="228">
        <f t="shared" si="2"/>
        <v>46.89</v>
      </c>
      <c r="I110" s="228">
        <f t="shared" si="2"/>
        <v>357.10999999999996</v>
      </c>
      <c r="J110" s="228">
        <f t="shared" si="2"/>
        <v>11.73</v>
      </c>
      <c r="K110" s="189"/>
    </row>
    <row r="111" spans="1:11" ht="15.75" thickBot="1" x14ac:dyDescent="0.3">
      <c r="A111" s="196" t="s">
        <v>63</v>
      </c>
      <c r="B111" s="197"/>
      <c r="C111" s="229">
        <f>C25+C29+C64+C110</f>
        <v>1487</v>
      </c>
      <c r="D111" s="230"/>
      <c r="E111" s="187"/>
      <c r="F111" s="229">
        <f>F25+F29+F64+F110</f>
        <v>41.910000000000004</v>
      </c>
      <c r="G111" s="229">
        <f>G25+G29+G64+G110</f>
        <v>45.75</v>
      </c>
      <c r="H111" s="229">
        <f>H25+H29+H64+H110</f>
        <v>199.32999999999998</v>
      </c>
      <c r="I111" s="229">
        <f>I25+I29+I64+I110</f>
        <v>1376.54</v>
      </c>
      <c r="J111" s="229">
        <f>J25+J29+J64+J110</f>
        <v>19.36</v>
      </c>
      <c r="K111" s="173"/>
    </row>
    <row r="112" spans="1:11" x14ac:dyDescent="0.25">
      <c r="A112" s="160"/>
      <c r="B112" s="160"/>
      <c r="C112" s="231"/>
      <c r="D112" s="232"/>
      <c r="E112" s="233"/>
      <c r="F112" s="213"/>
      <c r="G112" s="213"/>
      <c r="H112" s="213"/>
      <c r="I112" s="213"/>
      <c r="J112" s="234"/>
      <c r="K112" s="191"/>
    </row>
    <row r="113" spans="1:11" ht="15.75" thickBot="1" x14ac:dyDescent="0.3">
      <c r="A113" s="159" t="s">
        <v>64</v>
      </c>
      <c r="C113" s="161"/>
      <c r="D113" s="159"/>
      <c r="E113" s="159"/>
      <c r="K113" s="161"/>
    </row>
    <row r="114" spans="1:11" ht="23.25" x14ac:dyDescent="0.25">
      <c r="A114" s="164" t="s">
        <v>7</v>
      </c>
      <c r="B114" s="165"/>
      <c r="C114" s="166" t="s">
        <v>8</v>
      </c>
      <c r="D114" s="167" t="s">
        <v>304</v>
      </c>
      <c r="E114" s="168" t="s">
        <v>304</v>
      </c>
      <c r="F114" s="169" t="s">
        <v>9</v>
      </c>
      <c r="G114" s="170"/>
      <c r="H114" s="171"/>
      <c r="I114" s="167" t="s">
        <v>10</v>
      </c>
      <c r="J114" s="172" t="s">
        <v>11</v>
      </c>
      <c r="K114" s="173" t="s">
        <v>12</v>
      </c>
    </row>
    <row r="115" spans="1:11" ht="15.75" thickBot="1" x14ac:dyDescent="0.3">
      <c r="A115" s="174" t="s">
        <v>13</v>
      </c>
      <c r="B115" s="175"/>
      <c r="C115" s="176"/>
      <c r="D115" s="177" t="s">
        <v>305</v>
      </c>
      <c r="E115" s="178" t="s">
        <v>305</v>
      </c>
      <c r="F115" s="179"/>
      <c r="G115" s="180"/>
      <c r="H115" s="181"/>
      <c r="I115" s="177" t="s">
        <v>14</v>
      </c>
      <c r="J115" s="182"/>
      <c r="K115" s="183"/>
    </row>
    <row r="116" spans="1:11" ht="15.75" thickBot="1" x14ac:dyDescent="0.3">
      <c r="A116" s="184"/>
      <c r="B116" s="185"/>
      <c r="C116" s="186"/>
      <c r="D116" s="187" t="s">
        <v>306</v>
      </c>
      <c r="E116" s="187" t="s">
        <v>307</v>
      </c>
      <c r="F116" s="187" t="s">
        <v>15</v>
      </c>
      <c r="G116" s="187" t="s">
        <v>16</v>
      </c>
      <c r="H116" s="188" t="s">
        <v>17</v>
      </c>
      <c r="I116" s="188" t="s">
        <v>18</v>
      </c>
      <c r="J116" s="187" t="s">
        <v>19</v>
      </c>
      <c r="K116" s="189"/>
    </row>
    <row r="117" spans="1:11" x14ac:dyDescent="0.25">
      <c r="A117" s="190"/>
      <c r="B117" s="191" t="s">
        <v>20</v>
      </c>
      <c r="C117" s="192"/>
      <c r="D117" s="192"/>
      <c r="E117" s="173"/>
      <c r="F117" s="195"/>
      <c r="G117" s="235"/>
      <c r="H117" s="235"/>
      <c r="I117" s="195"/>
      <c r="J117" s="195"/>
      <c r="K117" s="173"/>
    </row>
    <row r="118" spans="1:11" ht="23.25" x14ac:dyDescent="0.25">
      <c r="A118" s="209" t="s">
        <v>65</v>
      </c>
      <c r="B118" s="160"/>
      <c r="C118" s="200" t="s">
        <v>255</v>
      </c>
      <c r="D118" s="193"/>
      <c r="E118" s="200"/>
      <c r="F118" s="202">
        <v>3.6</v>
      </c>
      <c r="G118" s="201">
        <v>5.3</v>
      </c>
      <c r="H118" s="201">
        <v>17</v>
      </c>
      <c r="I118" s="202">
        <v>130</v>
      </c>
      <c r="J118" s="202">
        <v>0.21375</v>
      </c>
      <c r="K118" s="183" t="s">
        <v>66</v>
      </c>
    </row>
    <row r="119" spans="1:11" x14ac:dyDescent="0.25">
      <c r="A119" s="209"/>
      <c r="B119" s="160" t="s">
        <v>342</v>
      </c>
      <c r="C119" s="200"/>
      <c r="D119" s="193">
        <v>11</v>
      </c>
      <c r="E119" s="200">
        <v>11</v>
      </c>
      <c r="F119" s="201"/>
      <c r="G119" s="201"/>
      <c r="H119" s="201"/>
      <c r="I119" s="202"/>
      <c r="J119" s="202"/>
      <c r="K119" s="183"/>
    </row>
    <row r="120" spans="1:11" x14ac:dyDescent="0.25">
      <c r="A120" s="209"/>
      <c r="B120" s="160" t="s">
        <v>346</v>
      </c>
      <c r="C120" s="200"/>
      <c r="D120" s="193">
        <v>8</v>
      </c>
      <c r="E120" s="200">
        <v>8</v>
      </c>
      <c r="F120" s="201"/>
      <c r="G120" s="213"/>
      <c r="H120" s="201"/>
      <c r="I120" s="213"/>
      <c r="J120" s="202"/>
      <c r="K120" s="183"/>
    </row>
    <row r="121" spans="1:11" x14ac:dyDescent="0.25">
      <c r="A121" s="209"/>
      <c r="B121" s="160" t="s">
        <v>309</v>
      </c>
      <c r="C121" s="200"/>
      <c r="D121" s="193">
        <v>78</v>
      </c>
      <c r="E121" s="200">
        <v>78</v>
      </c>
      <c r="F121" s="201"/>
      <c r="G121" s="213"/>
      <c r="H121" s="201"/>
      <c r="I121" s="213"/>
      <c r="J121" s="202"/>
      <c r="K121" s="183"/>
    </row>
    <row r="122" spans="1:11" x14ac:dyDescent="0.25">
      <c r="A122" s="209"/>
      <c r="B122" s="160" t="s">
        <v>315</v>
      </c>
      <c r="C122" s="200"/>
      <c r="D122" s="193">
        <v>52</v>
      </c>
      <c r="E122" s="200">
        <v>52</v>
      </c>
      <c r="F122" s="201"/>
      <c r="G122" s="213"/>
      <c r="H122" s="201"/>
      <c r="I122" s="213"/>
      <c r="J122" s="202"/>
      <c r="K122" s="183"/>
    </row>
    <row r="123" spans="1:11" x14ac:dyDescent="0.25">
      <c r="A123" s="209"/>
      <c r="B123" s="160" t="s">
        <v>310</v>
      </c>
      <c r="C123" s="200"/>
      <c r="D123" s="193">
        <v>0.75</v>
      </c>
      <c r="E123" s="200">
        <v>0.75</v>
      </c>
      <c r="F123" s="201"/>
      <c r="G123" s="213"/>
      <c r="H123" s="201"/>
      <c r="I123" s="213"/>
      <c r="J123" s="202"/>
      <c r="K123" s="183"/>
    </row>
    <row r="124" spans="1:11" x14ac:dyDescent="0.25">
      <c r="A124" s="209"/>
      <c r="B124" s="160" t="s">
        <v>311</v>
      </c>
      <c r="C124" s="200"/>
      <c r="D124" s="193">
        <v>0.5</v>
      </c>
      <c r="E124" s="200">
        <v>0.5</v>
      </c>
      <c r="F124" s="201"/>
      <c r="G124" s="213"/>
      <c r="H124" s="201"/>
      <c r="I124" s="213"/>
      <c r="J124" s="202"/>
      <c r="K124" s="183"/>
    </row>
    <row r="125" spans="1:11" x14ac:dyDescent="0.25">
      <c r="A125" s="209"/>
      <c r="B125" s="160" t="s">
        <v>312</v>
      </c>
      <c r="C125" s="200"/>
      <c r="D125" s="193">
        <v>5</v>
      </c>
      <c r="E125" s="200">
        <v>5</v>
      </c>
      <c r="F125" s="201"/>
      <c r="G125" s="213"/>
      <c r="H125" s="201"/>
      <c r="I125" s="213"/>
      <c r="J125" s="202"/>
      <c r="K125" s="183"/>
    </row>
    <row r="126" spans="1:11" x14ac:dyDescent="0.25">
      <c r="A126" s="209" t="s">
        <v>67</v>
      </c>
      <c r="B126" s="160"/>
      <c r="C126" s="211">
        <v>160</v>
      </c>
      <c r="D126" s="263"/>
      <c r="E126" s="259"/>
      <c r="F126" s="202">
        <v>2</v>
      </c>
      <c r="G126" s="201">
        <v>2.2000000000000002</v>
      </c>
      <c r="H126" s="201">
        <v>11.3</v>
      </c>
      <c r="I126" s="202">
        <v>73.3</v>
      </c>
      <c r="J126" s="202">
        <v>0.32</v>
      </c>
      <c r="K126" s="183" t="s">
        <v>268</v>
      </c>
    </row>
    <row r="127" spans="1:11" x14ac:dyDescent="0.25">
      <c r="A127" s="209"/>
      <c r="B127" s="160" t="s">
        <v>347</v>
      </c>
      <c r="C127" s="211"/>
      <c r="D127" s="214">
        <v>1.7</v>
      </c>
      <c r="E127" s="211">
        <v>1.7</v>
      </c>
      <c r="F127" s="202"/>
      <c r="G127" s="201"/>
      <c r="H127" s="201"/>
      <c r="I127" s="202"/>
      <c r="J127" s="202"/>
      <c r="K127" s="183"/>
    </row>
    <row r="128" spans="1:11" x14ac:dyDescent="0.25">
      <c r="A128" s="160"/>
      <c r="B128" s="160" t="s">
        <v>310</v>
      </c>
      <c r="C128" s="211"/>
      <c r="D128" s="214">
        <v>8.3000000000000007</v>
      </c>
      <c r="E128" s="211">
        <v>8.3000000000000007</v>
      </c>
      <c r="F128" s="202"/>
      <c r="G128" s="201"/>
      <c r="H128" s="201"/>
      <c r="I128" s="202"/>
      <c r="J128" s="202"/>
      <c r="K128" s="183"/>
    </row>
    <row r="129" spans="1:11" x14ac:dyDescent="0.25">
      <c r="A129" s="193"/>
      <c r="B129" s="160" t="s">
        <v>309</v>
      </c>
      <c r="C129" s="211"/>
      <c r="D129" s="214">
        <v>92</v>
      </c>
      <c r="E129" s="211">
        <v>92</v>
      </c>
      <c r="F129" s="202"/>
      <c r="G129" s="201"/>
      <c r="H129" s="201"/>
      <c r="I129" s="202"/>
      <c r="J129" s="202"/>
      <c r="K129" s="183"/>
    </row>
    <row r="130" spans="1:11" x14ac:dyDescent="0.25">
      <c r="A130" s="193"/>
      <c r="B130" s="160" t="s">
        <v>332</v>
      </c>
      <c r="C130" s="211"/>
      <c r="D130" s="214">
        <v>77</v>
      </c>
      <c r="E130" s="211">
        <v>77</v>
      </c>
      <c r="F130" s="202"/>
      <c r="G130" s="201"/>
      <c r="H130" s="213"/>
      <c r="I130" s="202"/>
      <c r="J130" s="202"/>
      <c r="K130" s="183"/>
    </row>
    <row r="131" spans="1:11" x14ac:dyDescent="0.25">
      <c r="A131" s="209" t="s">
        <v>269</v>
      </c>
      <c r="B131" s="160"/>
      <c r="C131" s="210" t="s">
        <v>270</v>
      </c>
      <c r="D131" s="209"/>
      <c r="E131" s="183"/>
      <c r="F131" s="202">
        <v>3.5</v>
      </c>
      <c r="G131" s="201">
        <v>5.95</v>
      </c>
      <c r="H131" s="213">
        <v>12.9</v>
      </c>
      <c r="I131" s="202">
        <v>119.6</v>
      </c>
      <c r="J131" s="202">
        <v>0.04</v>
      </c>
      <c r="K131" s="183" t="s">
        <v>271</v>
      </c>
    </row>
    <row r="132" spans="1:11" x14ac:dyDescent="0.25">
      <c r="A132" s="209"/>
      <c r="B132" s="160" t="s">
        <v>316</v>
      </c>
      <c r="C132" s="200"/>
      <c r="D132" s="193">
        <v>25</v>
      </c>
      <c r="E132" s="200">
        <v>25</v>
      </c>
      <c r="F132" s="202"/>
      <c r="G132" s="201"/>
      <c r="H132" s="201"/>
      <c r="I132" s="202"/>
      <c r="J132" s="202"/>
      <c r="K132" s="183"/>
    </row>
    <row r="133" spans="1:11" x14ac:dyDescent="0.25">
      <c r="A133" s="209"/>
      <c r="B133" s="160" t="s">
        <v>348</v>
      </c>
      <c r="C133" s="200"/>
      <c r="D133" s="193">
        <v>5.0999999999999996</v>
      </c>
      <c r="E133" s="200">
        <v>5</v>
      </c>
      <c r="F133" s="202"/>
      <c r="G133" s="201"/>
      <c r="H133" s="201"/>
      <c r="I133" s="202"/>
      <c r="J133" s="202"/>
      <c r="K133" s="183"/>
    </row>
    <row r="134" spans="1:11" ht="15.75" thickBot="1" x14ac:dyDescent="0.3">
      <c r="A134" s="209"/>
      <c r="B134" s="160" t="s">
        <v>312</v>
      </c>
      <c r="C134" s="200"/>
      <c r="D134" s="193">
        <v>5</v>
      </c>
      <c r="E134" s="200">
        <v>5</v>
      </c>
      <c r="F134" s="202" t="s">
        <v>203</v>
      </c>
      <c r="G134" s="201"/>
      <c r="H134" s="201"/>
      <c r="I134" s="202"/>
      <c r="J134" s="202"/>
      <c r="K134" s="183"/>
    </row>
    <row r="135" spans="1:11" ht="15.75" thickBot="1" x14ac:dyDescent="0.3">
      <c r="A135" s="196" t="s">
        <v>30</v>
      </c>
      <c r="B135" s="197"/>
      <c r="C135" s="198">
        <v>350</v>
      </c>
      <c r="D135" s="236"/>
      <c r="E135" s="198"/>
      <c r="F135" s="188">
        <f>SUM(F117:F134)</f>
        <v>9.1</v>
      </c>
      <c r="G135" s="188">
        <f>SUM(G117:G134)</f>
        <v>13.45</v>
      </c>
      <c r="H135" s="188">
        <f>SUM(H117:H134)</f>
        <v>41.2</v>
      </c>
      <c r="I135" s="188">
        <f>SUM(I117:I134)</f>
        <v>322.89999999999998</v>
      </c>
      <c r="J135" s="188">
        <f>SUM(J117:J134)</f>
        <v>0.57374999999999998</v>
      </c>
      <c r="K135" s="189"/>
    </row>
    <row r="136" spans="1:11" x14ac:dyDescent="0.25">
      <c r="A136" s="209"/>
      <c r="B136" s="160" t="s">
        <v>31</v>
      </c>
      <c r="C136" s="210"/>
      <c r="D136" s="233"/>
      <c r="E136" s="200"/>
      <c r="F136" s="201"/>
      <c r="G136" s="201"/>
      <c r="H136" s="201"/>
      <c r="I136" s="202"/>
      <c r="J136" s="202"/>
      <c r="K136" s="183"/>
    </row>
    <row r="137" spans="1:11" x14ac:dyDescent="0.25">
      <c r="A137" s="209" t="s">
        <v>72</v>
      </c>
      <c r="B137" s="160"/>
      <c r="C137" s="200">
        <v>100</v>
      </c>
      <c r="D137" s="237">
        <v>114</v>
      </c>
      <c r="E137" s="200">
        <v>100</v>
      </c>
      <c r="F137" s="202">
        <v>1</v>
      </c>
      <c r="G137" s="201">
        <v>0</v>
      </c>
      <c r="H137" s="213">
        <v>8.1</v>
      </c>
      <c r="I137" s="201">
        <v>36.4</v>
      </c>
      <c r="J137" s="202">
        <v>60</v>
      </c>
      <c r="K137" s="183" t="s">
        <v>73</v>
      </c>
    </row>
    <row r="138" spans="1:11" ht="15.75" thickBot="1" x14ac:dyDescent="0.3">
      <c r="A138" s="209" t="s">
        <v>74</v>
      </c>
      <c r="B138" s="160"/>
      <c r="C138" s="200"/>
      <c r="D138" s="237"/>
      <c r="E138" s="200"/>
      <c r="F138" s="202"/>
      <c r="G138" s="201"/>
      <c r="H138" s="213"/>
      <c r="I138" s="201"/>
      <c r="J138" s="202"/>
      <c r="K138" s="183"/>
    </row>
    <row r="139" spans="1:11" ht="15.75" thickBot="1" x14ac:dyDescent="0.3">
      <c r="A139" s="196" t="s">
        <v>30</v>
      </c>
      <c r="B139" s="197"/>
      <c r="C139" s="198">
        <v>100</v>
      </c>
      <c r="D139" s="199"/>
      <c r="E139" s="189"/>
      <c r="F139" s="187">
        <f>SUM(F137)</f>
        <v>1</v>
      </c>
      <c r="G139" s="187">
        <f>SUM(G137)</f>
        <v>0</v>
      </c>
      <c r="H139" s="187">
        <f>SUM(H137)</f>
        <v>8.1</v>
      </c>
      <c r="I139" s="187">
        <f>SUM(I137)</f>
        <v>36.4</v>
      </c>
      <c r="J139" s="187">
        <f>SUM(J137)</f>
        <v>60</v>
      </c>
      <c r="K139" s="189"/>
    </row>
    <row r="140" spans="1:11" x14ac:dyDescent="0.25">
      <c r="A140" s="190"/>
      <c r="B140" s="191" t="s">
        <v>35</v>
      </c>
      <c r="C140" s="238"/>
      <c r="D140" s="206"/>
      <c r="E140" s="239"/>
      <c r="F140" s="167"/>
      <c r="G140" s="167"/>
      <c r="H140" s="168"/>
      <c r="I140" s="167"/>
      <c r="J140" s="195"/>
      <c r="K140" s="173"/>
    </row>
    <row r="141" spans="1:11" x14ac:dyDescent="0.25">
      <c r="A141" s="209" t="s">
        <v>75</v>
      </c>
      <c r="B141" s="160"/>
      <c r="C141" s="211">
        <v>40</v>
      </c>
      <c r="D141" s="213"/>
      <c r="E141" s="201"/>
      <c r="F141" s="213">
        <v>0.6</v>
      </c>
      <c r="G141" s="201">
        <v>2.33</v>
      </c>
      <c r="H141" s="213">
        <v>5.33</v>
      </c>
      <c r="I141" s="202">
        <v>44.7</v>
      </c>
      <c r="J141" s="201">
        <v>2.6</v>
      </c>
      <c r="K141" s="183" t="s">
        <v>76</v>
      </c>
    </row>
    <row r="142" spans="1:11" x14ac:dyDescent="0.25">
      <c r="A142" s="209"/>
      <c r="B142" s="160" t="s">
        <v>321</v>
      </c>
      <c r="C142" s="211"/>
      <c r="D142" s="213">
        <v>35</v>
      </c>
      <c r="E142" s="201">
        <v>28</v>
      </c>
      <c r="F142" s="213"/>
      <c r="G142" s="201"/>
      <c r="H142" s="213"/>
      <c r="I142" s="202"/>
      <c r="J142" s="201"/>
      <c r="K142" s="183"/>
    </row>
    <row r="143" spans="1:11" x14ac:dyDescent="0.25">
      <c r="A143" s="209"/>
      <c r="B143" s="160" t="s">
        <v>323</v>
      </c>
      <c r="C143" s="211"/>
      <c r="D143" s="213">
        <v>13.3</v>
      </c>
      <c r="E143" s="201">
        <v>10</v>
      </c>
      <c r="F143" s="213"/>
      <c r="G143" s="201"/>
      <c r="H143" s="213"/>
      <c r="I143" s="202"/>
      <c r="J143" s="201"/>
      <c r="K143" s="183"/>
    </row>
    <row r="144" spans="1:11" x14ac:dyDescent="0.25">
      <c r="A144" s="209"/>
      <c r="B144" s="160" t="s">
        <v>349</v>
      </c>
      <c r="C144" s="211"/>
      <c r="D144" s="213">
        <v>10</v>
      </c>
      <c r="E144" s="201">
        <v>9</v>
      </c>
      <c r="F144" s="213"/>
      <c r="G144" s="201"/>
      <c r="H144" s="213"/>
      <c r="I144" s="202"/>
      <c r="J144" s="201"/>
      <c r="K144" s="183"/>
    </row>
    <row r="145" spans="1:11" x14ac:dyDescent="0.25">
      <c r="A145" s="209"/>
      <c r="B145" s="160" t="s">
        <v>318</v>
      </c>
      <c r="C145" s="211"/>
      <c r="D145" s="213">
        <v>0.6</v>
      </c>
      <c r="E145" s="201">
        <v>0.6</v>
      </c>
      <c r="F145" s="213"/>
      <c r="G145" s="201"/>
      <c r="H145" s="213"/>
      <c r="I145" s="202"/>
      <c r="J145" s="201"/>
      <c r="K145" s="183"/>
    </row>
    <row r="146" spans="1:11" x14ac:dyDescent="0.25">
      <c r="A146" s="209"/>
      <c r="B146" s="160" t="s">
        <v>310</v>
      </c>
      <c r="C146" s="211"/>
      <c r="D146" s="213">
        <v>0.6</v>
      </c>
      <c r="E146" s="201">
        <v>0.6</v>
      </c>
      <c r="F146" s="213"/>
      <c r="G146" s="201"/>
      <c r="H146" s="213"/>
      <c r="I146" s="202"/>
      <c r="J146" s="201"/>
      <c r="K146" s="183"/>
    </row>
    <row r="147" spans="1:11" x14ac:dyDescent="0.25">
      <c r="A147" s="209" t="s">
        <v>77</v>
      </c>
      <c r="B147" s="160"/>
      <c r="C147" s="210" t="s">
        <v>255</v>
      </c>
      <c r="D147" s="212"/>
      <c r="E147" s="211"/>
      <c r="F147" s="202">
        <v>3.12</v>
      </c>
      <c r="G147" s="202">
        <v>4.8</v>
      </c>
      <c r="H147" s="201">
        <v>6.1</v>
      </c>
      <c r="I147" s="213">
        <v>80</v>
      </c>
      <c r="J147" s="202">
        <v>2.9</v>
      </c>
      <c r="K147" s="183" t="s">
        <v>272</v>
      </c>
    </row>
    <row r="148" spans="1:11" x14ac:dyDescent="0.25">
      <c r="A148" s="209"/>
      <c r="B148" s="160" t="s">
        <v>317</v>
      </c>
      <c r="C148" s="210"/>
      <c r="D148" s="212">
        <v>52.09</v>
      </c>
      <c r="E148" s="211">
        <v>38.299999999999997</v>
      </c>
      <c r="F148" s="202"/>
      <c r="G148" s="202"/>
      <c r="H148" s="201"/>
      <c r="I148" s="213"/>
      <c r="J148" s="217"/>
      <c r="K148" s="183"/>
    </row>
    <row r="149" spans="1:11" x14ac:dyDescent="0.25">
      <c r="A149" s="209"/>
      <c r="B149" s="160" t="s">
        <v>320</v>
      </c>
      <c r="C149" s="210"/>
      <c r="D149" s="212">
        <v>43.25</v>
      </c>
      <c r="E149" s="211">
        <v>25.9</v>
      </c>
      <c r="F149" s="202"/>
      <c r="G149" s="202"/>
      <c r="H149" s="201"/>
      <c r="I149" s="213"/>
      <c r="J149" s="202"/>
      <c r="K149" s="183"/>
    </row>
    <row r="150" spans="1:11" x14ac:dyDescent="0.25">
      <c r="A150" s="209"/>
      <c r="B150" s="160" t="s">
        <v>323</v>
      </c>
      <c r="C150" s="210"/>
      <c r="D150" s="212">
        <v>8.8000000000000007</v>
      </c>
      <c r="E150" s="211">
        <v>6.6</v>
      </c>
      <c r="F150" s="202"/>
      <c r="G150" s="202"/>
      <c r="H150" s="201"/>
      <c r="I150" s="213"/>
      <c r="J150" s="217"/>
      <c r="K150" s="183"/>
    </row>
    <row r="151" spans="1:11" x14ac:dyDescent="0.25">
      <c r="A151" s="209"/>
      <c r="B151" s="160" t="s">
        <v>325</v>
      </c>
      <c r="C151" s="210"/>
      <c r="D151" s="212">
        <v>7.98</v>
      </c>
      <c r="E151" s="211">
        <v>6.7</v>
      </c>
      <c r="F151" s="202"/>
      <c r="G151" s="202"/>
      <c r="H151" s="201"/>
      <c r="I151" s="213"/>
      <c r="J151" s="217"/>
      <c r="K151" s="183"/>
    </row>
    <row r="152" spans="1:11" x14ac:dyDescent="0.25">
      <c r="A152" s="209"/>
      <c r="B152" s="160" t="s">
        <v>318</v>
      </c>
      <c r="C152" s="210"/>
      <c r="D152" s="212">
        <v>2</v>
      </c>
      <c r="E152" s="211">
        <v>2</v>
      </c>
      <c r="F152" s="202"/>
      <c r="G152" s="202"/>
      <c r="H152" s="201"/>
      <c r="I152" s="213"/>
      <c r="J152" s="217"/>
      <c r="K152" s="183"/>
    </row>
    <row r="153" spans="1:11" x14ac:dyDescent="0.25">
      <c r="A153" s="209"/>
      <c r="B153" s="160" t="s">
        <v>310</v>
      </c>
      <c r="C153" s="210"/>
      <c r="D153" s="212">
        <v>1.3</v>
      </c>
      <c r="E153" s="211">
        <v>1.3</v>
      </c>
      <c r="F153" s="202"/>
      <c r="G153" s="202"/>
      <c r="H153" s="201"/>
      <c r="I153" s="213"/>
      <c r="J153" s="217"/>
      <c r="K153" s="183"/>
    </row>
    <row r="154" spans="1:11" x14ac:dyDescent="0.25">
      <c r="A154" s="209"/>
      <c r="B154" s="160" t="s">
        <v>326</v>
      </c>
      <c r="C154" s="210"/>
      <c r="D154" s="212">
        <v>5</v>
      </c>
      <c r="E154" s="211">
        <v>5</v>
      </c>
      <c r="F154" s="202"/>
      <c r="G154" s="202"/>
      <c r="H154" s="201"/>
      <c r="I154" s="213"/>
      <c r="J154" s="217"/>
      <c r="K154" s="183"/>
    </row>
    <row r="155" spans="1:11" x14ac:dyDescent="0.25">
      <c r="A155" s="209"/>
      <c r="B155" s="160" t="s">
        <v>311</v>
      </c>
      <c r="C155" s="210"/>
      <c r="D155" s="212">
        <v>1</v>
      </c>
      <c r="E155" s="211">
        <v>1</v>
      </c>
      <c r="F155" s="202"/>
      <c r="G155" s="202"/>
      <c r="H155" s="201"/>
      <c r="I155" s="213"/>
      <c r="J155" s="217"/>
      <c r="K155" s="183"/>
    </row>
    <row r="156" spans="1:11" x14ac:dyDescent="0.25">
      <c r="A156" s="209"/>
      <c r="B156" s="160" t="s">
        <v>315</v>
      </c>
      <c r="C156" s="210"/>
      <c r="D156" s="212">
        <v>120</v>
      </c>
      <c r="E156" s="211">
        <v>120</v>
      </c>
      <c r="F156" s="202"/>
      <c r="G156" s="202"/>
      <c r="H156" s="201"/>
      <c r="I156" s="213"/>
      <c r="J156" s="217"/>
      <c r="K156" s="183"/>
    </row>
    <row r="157" spans="1:11" x14ac:dyDescent="0.25">
      <c r="A157" s="209" t="s">
        <v>80</v>
      </c>
      <c r="B157" s="160"/>
      <c r="C157" s="211" t="s">
        <v>257</v>
      </c>
      <c r="D157" s="219"/>
      <c r="E157" s="220"/>
      <c r="F157" s="201">
        <v>11</v>
      </c>
      <c r="G157" s="213">
        <v>11</v>
      </c>
      <c r="H157" s="201">
        <v>2.66</v>
      </c>
      <c r="I157" s="201">
        <v>153.63999999999999</v>
      </c>
      <c r="J157" s="213">
        <v>0.33</v>
      </c>
      <c r="K157" s="183" t="s">
        <v>82</v>
      </c>
    </row>
    <row r="158" spans="1:11" x14ac:dyDescent="0.25">
      <c r="A158" s="209"/>
      <c r="B158" s="160" t="s">
        <v>350</v>
      </c>
      <c r="C158" s="210"/>
      <c r="D158" s="201">
        <v>66</v>
      </c>
      <c r="E158" s="220">
        <v>66</v>
      </c>
      <c r="F158" s="201"/>
      <c r="G158" s="213"/>
      <c r="H158" s="201"/>
      <c r="I158" s="201"/>
      <c r="J158" s="234"/>
      <c r="K158" s="183"/>
    </row>
    <row r="159" spans="1:11" x14ac:dyDescent="0.25">
      <c r="A159" s="209"/>
      <c r="B159" s="160" t="s">
        <v>323</v>
      </c>
      <c r="C159" s="210"/>
      <c r="D159" s="219">
        <v>12</v>
      </c>
      <c r="E159" s="220">
        <v>9</v>
      </c>
      <c r="F159" s="201"/>
      <c r="G159" s="213"/>
      <c r="H159" s="201"/>
      <c r="I159" s="201"/>
      <c r="J159" s="213"/>
      <c r="K159" s="183"/>
    </row>
    <row r="160" spans="1:11" x14ac:dyDescent="0.25">
      <c r="A160" s="209"/>
      <c r="B160" s="160" t="s">
        <v>325</v>
      </c>
      <c r="C160" s="210"/>
      <c r="D160" s="219">
        <v>5.28</v>
      </c>
      <c r="E160" s="220">
        <v>4.4400000000000004</v>
      </c>
      <c r="F160" s="201"/>
      <c r="G160" s="213"/>
      <c r="H160" s="201"/>
      <c r="I160" s="201"/>
      <c r="J160" s="213"/>
      <c r="K160" s="183"/>
    </row>
    <row r="161" spans="1:11" x14ac:dyDescent="0.25">
      <c r="A161" s="209"/>
      <c r="B161" s="160" t="s">
        <v>351</v>
      </c>
      <c r="C161" s="210"/>
      <c r="D161" s="219"/>
      <c r="E161" s="220">
        <v>40</v>
      </c>
      <c r="F161" s="201"/>
      <c r="G161" s="213"/>
      <c r="H161" s="201"/>
      <c r="I161" s="201"/>
      <c r="J161" s="213"/>
      <c r="K161" s="183"/>
    </row>
    <row r="162" spans="1:11" x14ac:dyDescent="0.25">
      <c r="A162" s="209"/>
      <c r="B162" s="160" t="s">
        <v>315</v>
      </c>
      <c r="C162" s="210"/>
      <c r="D162" s="219">
        <v>30</v>
      </c>
      <c r="E162" s="220">
        <v>30</v>
      </c>
      <c r="F162" s="201"/>
      <c r="G162" s="213"/>
      <c r="H162" s="201"/>
      <c r="I162" s="201"/>
      <c r="J162" s="234"/>
      <c r="K162" s="183"/>
    </row>
    <row r="163" spans="1:11" x14ac:dyDescent="0.25">
      <c r="A163" s="209"/>
      <c r="B163" s="160" t="s">
        <v>323</v>
      </c>
      <c r="C163" s="210"/>
      <c r="D163" s="219">
        <v>9.3000000000000007</v>
      </c>
      <c r="E163" s="220">
        <v>7</v>
      </c>
      <c r="F163" s="201"/>
      <c r="G163" s="213"/>
      <c r="H163" s="201"/>
      <c r="I163" s="201"/>
      <c r="J163" s="234"/>
      <c r="K163" s="183"/>
    </row>
    <row r="164" spans="1:11" x14ac:dyDescent="0.25">
      <c r="A164" s="209"/>
      <c r="B164" s="160" t="s">
        <v>325</v>
      </c>
      <c r="C164" s="210"/>
      <c r="D164" s="219">
        <v>8.33</v>
      </c>
      <c r="E164" s="220">
        <v>7</v>
      </c>
      <c r="F164" s="201"/>
      <c r="G164" s="213"/>
      <c r="H164" s="201"/>
      <c r="I164" s="201"/>
      <c r="J164" s="234"/>
      <c r="K164" s="183"/>
    </row>
    <row r="165" spans="1:11" x14ac:dyDescent="0.25">
      <c r="A165" s="209"/>
      <c r="B165" s="160" t="s">
        <v>334</v>
      </c>
      <c r="C165" s="210"/>
      <c r="D165" s="219">
        <v>2</v>
      </c>
      <c r="E165" s="220">
        <v>2</v>
      </c>
      <c r="F165" s="201"/>
      <c r="G165" s="213"/>
      <c r="H165" s="201"/>
      <c r="I165" s="201"/>
      <c r="J165" s="234"/>
      <c r="K165" s="183"/>
    </row>
    <row r="166" spans="1:11" x14ac:dyDescent="0.25">
      <c r="A166" s="209"/>
      <c r="B166" s="160" t="s">
        <v>318</v>
      </c>
      <c r="C166" s="210"/>
      <c r="D166" s="219">
        <v>2.4</v>
      </c>
      <c r="E166" s="220">
        <v>2.4</v>
      </c>
      <c r="F166" s="201"/>
      <c r="G166" s="213"/>
      <c r="H166" s="201"/>
      <c r="I166" s="201"/>
      <c r="J166" s="234"/>
      <c r="K166" s="183"/>
    </row>
    <row r="167" spans="1:11" x14ac:dyDescent="0.25">
      <c r="A167" s="209"/>
      <c r="B167" s="160" t="s">
        <v>311</v>
      </c>
      <c r="C167" s="210"/>
      <c r="D167" s="219">
        <v>0.6</v>
      </c>
      <c r="E167" s="220">
        <v>0.6</v>
      </c>
      <c r="F167" s="201"/>
      <c r="G167" s="213"/>
      <c r="H167" s="201"/>
      <c r="I167" s="201"/>
      <c r="J167" s="234"/>
      <c r="K167" s="183"/>
    </row>
    <row r="168" spans="1:11" x14ac:dyDescent="0.25">
      <c r="A168" s="209"/>
      <c r="B168" s="160" t="s">
        <v>352</v>
      </c>
      <c r="C168" s="210"/>
      <c r="D168" s="219">
        <v>0.8</v>
      </c>
      <c r="E168" s="220">
        <v>0.8</v>
      </c>
      <c r="F168" s="201"/>
      <c r="G168" s="213"/>
      <c r="H168" s="201"/>
      <c r="I168" s="201"/>
      <c r="J168" s="234"/>
      <c r="K168" s="183"/>
    </row>
    <row r="169" spans="1:11" x14ac:dyDescent="0.25">
      <c r="A169" s="209"/>
      <c r="B169" s="160" t="s">
        <v>353</v>
      </c>
      <c r="C169" s="210"/>
      <c r="D169" s="219"/>
      <c r="E169" s="220">
        <v>40</v>
      </c>
      <c r="F169" s="201"/>
      <c r="G169" s="213"/>
      <c r="H169" s="201"/>
      <c r="I169" s="201"/>
      <c r="J169" s="234"/>
      <c r="K169" s="183"/>
    </row>
    <row r="170" spans="1:11" x14ac:dyDescent="0.25">
      <c r="A170" s="209" t="s">
        <v>83</v>
      </c>
      <c r="B170" s="160"/>
      <c r="C170" s="211" t="s">
        <v>267</v>
      </c>
      <c r="D170" s="201"/>
      <c r="E170" s="201"/>
      <c r="F170" s="201">
        <v>3.83</v>
      </c>
      <c r="G170" s="201">
        <v>2.75</v>
      </c>
      <c r="H170" s="201">
        <v>15.33</v>
      </c>
      <c r="I170" s="201">
        <v>101.4</v>
      </c>
      <c r="J170" s="201"/>
      <c r="K170" s="183" t="s">
        <v>84</v>
      </c>
    </row>
    <row r="171" spans="1:11" x14ac:dyDescent="0.25">
      <c r="A171" s="209"/>
      <c r="B171" s="160" t="s">
        <v>354</v>
      </c>
      <c r="C171" s="211"/>
      <c r="D171" s="213">
        <v>25</v>
      </c>
      <c r="E171" s="201">
        <v>25</v>
      </c>
      <c r="F171" s="213"/>
      <c r="G171" s="201"/>
      <c r="H171" s="213"/>
      <c r="I171" s="202"/>
      <c r="J171" s="201"/>
      <c r="K171" s="183"/>
    </row>
    <row r="172" spans="1:11" x14ac:dyDescent="0.25">
      <c r="A172" s="209"/>
      <c r="B172" s="160" t="s">
        <v>315</v>
      </c>
      <c r="C172" s="211"/>
      <c r="D172" s="213">
        <v>83</v>
      </c>
      <c r="E172" s="201">
        <v>83</v>
      </c>
      <c r="F172" s="213"/>
      <c r="G172" s="201"/>
      <c r="H172" s="213"/>
      <c r="I172" s="202"/>
      <c r="J172" s="201"/>
      <c r="K172" s="183"/>
    </row>
    <row r="173" spans="1:11" x14ac:dyDescent="0.25">
      <c r="A173" s="209"/>
      <c r="B173" s="160" t="s">
        <v>312</v>
      </c>
      <c r="C173" s="211"/>
      <c r="D173" s="213">
        <v>2.5</v>
      </c>
      <c r="E173" s="201">
        <v>2.5</v>
      </c>
      <c r="F173" s="213"/>
      <c r="G173" s="201"/>
      <c r="H173" s="213"/>
      <c r="I173" s="202"/>
      <c r="J173" s="201"/>
      <c r="K173" s="183"/>
    </row>
    <row r="174" spans="1:11" x14ac:dyDescent="0.25">
      <c r="A174" s="209"/>
      <c r="B174" s="160" t="s">
        <v>311</v>
      </c>
      <c r="C174" s="211"/>
      <c r="D174" s="213">
        <v>0.4</v>
      </c>
      <c r="E174" s="201">
        <v>0.4</v>
      </c>
      <c r="F174" s="213"/>
      <c r="G174" s="201"/>
      <c r="H174" s="213"/>
      <c r="I174" s="202"/>
      <c r="J174" s="182"/>
      <c r="K174" s="183"/>
    </row>
    <row r="175" spans="1:11" x14ac:dyDescent="0.25">
      <c r="A175" s="209" t="s">
        <v>85</v>
      </c>
      <c r="B175" s="160"/>
      <c r="C175" s="211">
        <v>150</v>
      </c>
      <c r="D175" s="213"/>
      <c r="E175" s="201"/>
      <c r="F175" s="202"/>
      <c r="G175" s="201"/>
      <c r="H175" s="213">
        <v>13</v>
      </c>
      <c r="I175" s="202">
        <v>52</v>
      </c>
      <c r="J175" s="201"/>
      <c r="K175" s="183" t="s">
        <v>86</v>
      </c>
    </row>
    <row r="176" spans="1:11" x14ac:dyDescent="0.25">
      <c r="A176" s="209"/>
      <c r="B176" s="160" t="s">
        <v>355</v>
      </c>
      <c r="C176" s="211"/>
      <c r="D176" s="213">
        <v>17.5</v>
      </c>
      <c r="E176" s="201">
        <v>17.5</v>
      </c>
      <c r="F176" s="202"/>
      <c r="G176" s="201"/>
      <c r="H176" s="213"/>
      <c r="I176" s="202"/>
      <c r="J176" s="201"/>
      <c r="K176" s="183"/>
    </row>
    <row r="177" spans="1:11" x14ac:dyDescent="0.25">
      <c r="A177" s="209"/>
      <c r="B177" s="160" t="s">
        <v>310</v>
      </c>
      <c r="C177" s="211"/>
      <c r="D177" s="213">
        <v>4</v>
      </c>
      <c r="E177" s="201">
        <v>4</v>
      </c>
      <c r="F177" s="202"/>
      <c r="G177" s="201"/>
      <c r="H177" s="213"/>
      <c r="I177" s="202"/>
      <c r="J177" s="201"/>
      <c r="K177" s="183"/>
    </row>
    <row r="178" spans="1:11" x14ac:dyDescent="0.25">
      <c r="A178" s="209"/>
      <c r="B178" s="160" t="s">
        <v>332</v>
      </c>
      <c r="C178" s="211"/>
      <c r="D178" s="201">
        <v>150</v>
      </c>
      <c r="E178" s="201">
        <v>150</v>
      </c>
      <c r="F178" s="201"/>
      <c r="G178" s="201"/>
      <c r="H178" s="201"/>
      <c r="I178" s="201"/>
      <c r="J178" s="201"/>
      <c r="K178" s="183"/>
    </row>
    <row r="179" spans="1:11" ht="15.75" thickBot="1" x14ac:dyDescent="0.3">
      <c r="A179" s="209" t="s">
        <v>49</v>
      </c>
      <c r="B179" s="160"/>
      <c r="C179" s="211">
        <v>30</v>
      </c>
      <c r="D179" s="211">
        <v>30</v>
      </c>
      <c r="E179" s="212">
        <v>30</v>
      </c>
      <c r="F179" s="211">
        <v>1.5</v>
      </c>
      <c r="G179" s="212">
        <v>0.3</v>
      </c>
      <c r="H179" s="211">
        <v>14.3</v>
      </c>
      <c r="I179" s="212">
        <v>66</v>
      </c>
      <c r="J179" s="214"/>
      <c r="K179" s="183"/>
    </row>
    <row r="180" spans="1:11" ht="15.75" thickBot="1" x14ac:dyDescent="0.3">
      <c r="A180" s="196" t="s">
        <v>30</v>
      </c>
      <c r="B180" s="197"/>
      <c r="C180" s="187">
        <v>557.5</v>
      </c>
      <c r="D180" s="204"/>
      <c r="E180" s="203"/>
      <c r="F180" s="188">
        <f>SUM(F140:F179)</f>
        <v>20.05</v>
      </c>
      <c r="G180" s="188">
        <f t="shared" ref="G180:J180" si="3">SUM(G140:G179)</f>
        <v>21.18</v>
      </c>
      <c r="H180" s="188">
        <f t="shared" si="3"/>
        <v>56.72</v>
      </c>
      <c r="I180" s="188">
        <f t="shared" si="3"/>
        <v>497.74</v>
      </c>
      <c r="J180" s="188">
        <f t="shared" si="3"/>
        <v>5.83</v>
      </c>
      <c r="K180" s="189"/>
    </row>
    <row r="181" spans="1:11" x14ac:dyDescent="0.25">
      <c r="A181" s="209"/>
      <c r="B181" s="160" t="s">
        <v>50</v>
      </c>
      <c r="C181" s="210"/>
      <c r="D181" s="214"/>
      <c r="E181" s="211"/>
      <c r="F181" s="201"/>
      <c r="G181" s="201"/>
      <c r="H181" s="201"/>
      <c r="I181" s="202"/>
      <c r="J181" s="217"/>
      <c r="K181" s="183"/>
    </row>
    <row r="182" spans="1:11" x14ac:dyDescent="0.25">
      <c r="A182" s="240" t="s">
        <v>89</v>
      </c>
      <c r="B182" s="241"/>
      <c r="C182" s="242">
        <v>110</v>
      </c>
      <c r="D182" s="243"/>
      <c r="E182" s="242"/>
      <c r="F182" s="244">
        <v>3.12</v>
      </c>
      <c r="G182" s="244">
        <v>2.75</v>
      </c>
      <c r="H182" s="244">
        <v>4.59</v>
      </c>
      <c r="I182" s="244">
        <v>55.6</v>
      </c>
      <c r="J182" s="244">
        <v>0.55000000000000004</v>
      </c>
      <c r="K182" s="183" t="s">
        <v>117</v>
      </c>
    </row>
    <row r="183" spans="1:11" x14ac:dyDescent="0.25">
      <c r="A183" s="240"/>
      <c r="B183" s="241" t="s">
        <v>356</v>
      </c>
      <c r="C183" s="242"/>
      <c r="D183" s="243">
        <v>114</v>
      </c>
      <c r="E183" s="242">
        <v>110</v>
      </c>
      <c r="F183" s="244"/>
      <c r="G183" s="245"/>
      <c r="H183" s="244"/>
      <c r="I183" s="245"/>
      <c r="J183" s="246"/>
      <c r="K183" s="183"/>
    </row>
    <row r="184" spans="1:11" x14ac:dyDescent="0.25">
      <c r="A184" s="209" t="s">
        <v>87</v>
      </c>
      <c r="B184" s="160"/>
      <c r="C184" s="211">
        <v>25</v>
      </c>
      <c r="D184" s="214">
        <v>25</v>
      </c>
      <c r="E184" s="211">
        <v>25</v>
      </c>
      <c r="F184" s="201">
        <v>1.25</v>
      </c>
      <c r="G184" s="213">
        <v>4.3</v>
      </c>
      <c r="H184" s="201">
        <v>25</v>
      </c>
      <c r="I184" s="213">
        <v>143.69999999999999</v>
      </c>
      <c r="J184" s="202"/>
      <c r="K184" s="183"/>
    </row>
    <row r="185" spans="1:11" x14ac:dyDescent="0.25">
      <c r="A185" s="209" t="s">
        <v>88</v>
      </c>
      <c r="B185" s="160"/>
      <c r="C185" s="211"/>
      <c r="D185" s="212"/>
      <c r="E185" s="214"/>
      <c r="F185" s="201"/>
      <c r="G185" s="213"/>
      <c r="H185" s="213"/>
      <c r="I185" s="213"/>
      <c r="J185" s="213"/>
      <c r="K185" s="183"/>
    </row>
    <row r="186" spans="1:11" x14ac:dyDescent="0.25">
      <c r="A186" s="209" t="s">
        <v>91</v>
      </c>
      <c r="B186" s="160"/>
      <c r="C186" s="211">
        <v>40</v>
      </c>
      <c r="D186" s="271"/>
      <c r="E186" s="311"/>
      <c r="F186" s="213">
        <v>0.6</v>
      </c>
      <c r="G186" s="201">
        <v>0.05</v>
      </c>
      <c r="H186" s="213">
        <v>6.8</v>
      </c>
      <c r="I186" s="201">
        <v>30</v>
      </c>
      <c r="J186" s="213">
        <v>1.5</v>
      </c>
      <c r="K186" s="201" t="s">
        <v>92</v>
      </c>
    </row>
    <row r="187" spans="1:11" x14ac:dyDescent="0.25">
      <c r="A187" s="209"/>
      <c r="B187" s="160" t="s">
        <v>323</v>
      </c>
      <c r="C187" s="210"/>
      <c r="D187" s="212">
        <v>53.2</v>
      </c>
      <c r="E187" s="211">
        <v>40</v>
      </c>
      <c r="F187" s="213"/>
      <c r="G187" s="201"/>
      <c r="H187" s="213"/>
      <c r="I187" s="201"/>
      <c r="J187" s="234"/>
      <c r="K187" s="183"/>
    </row>
    <row r="188" spans="1:11" x14ac:dyDescent="0.25">
      <c r="A188" s="209"/>
      <c r="B188" s="160" t="s">
        <v>310</v>
      </c>
      <c r="C188" s="210"/>
      <c r="D188" s="212">
        <v>0.4</v>
      </c>
      <c r="E188" s="211">
        <v>0.4</v>
      </c>
      <c r="F188" s="213"/>
      <c r="G188" s="201"/>
      <c r="H188" s="213"/>
      <c r="I188" s="202"/>
      <c r="J188" s="234"/>
      <c r="K188" s="183"/>
    </row>
    <row r="189" spans="1:11" ht="23.25" x14ac:dyDescent="0.25">
      <c r="A189" s="209" t="s">
        <v>93</v>
      </c>
      <c r="B189" s="160"/>
      <c r="C189" s="211" t="s">
        <v>256</v>
      </c>
      <c r="D189" s="213"/>
      <c r="E189" s="201"/>
      <c r="F189" s="213">
        <v>4.5999999999999996</v>
      </c>
      <c r="G189" s="201">
        <v>4.8</v>
      </c>
      <c r="H189" s="213">
        <v>33.4</v>
      </c>
      <c r="I189" s="202">
        <v>195.2</v>
      </c>
      <c r="J189" s="201">
        <v>0.3</v>
      </c>
      <c r="K189" s="183" t="s">
        <v>273</v>
      </c>
    </row>
    <row r="190" spans="1:11" x14ac:dyDescent="0.25">
      <c r="A190" s="209"/>
      <c r="B190" s="160" t="s">
        <v>357</v>
      </c>
      <c r="C190" s="211"/>
      <c r="D190" s="213">
        <v>94.7</v>
      </c>
      <c r="E190" s="201">
        <v>92.85</v>
      </c>
      <c r="F190" s="213"/>
      <c r="G190" s="201"/>
      <c r="H190" s="213"/>
      <c r="I190" s="202"/>
      <c r="J190" s="201"/>
      <c r="K190" s="183"/>
    </row>
    <row r="191" spans="1:11" x14ac:dyDescent="0.25">
      <c r="A191" s="209"/>
      <c r="B191" s="160" t="s">
        <v>308</v>
      </c>
      <c r="C191" s="211"/>
      <c r="D191" s="213">
        <v>10</v>
      </c>
      <c r="E191" s="201">
        <v>10</v>
      </c>
      <c r="F191" s="213"/>
      <c r="G191" s="201"/>
      <c r="H191" s="213"/>
      <c r="I191" s="202"/>
      <c r="J191" s="201"/>
      <c r="K191" s="183"/>
    </row>
    <row r="192" spans="1:11" x14ac:dyDescent="0.25">
      <c r="A192" s="209"/>
      <c r="B192" s="160" t="s">
        <v>335</v>
      </c>
      <c r="C192" s="211"/>
      <c r="D192" s="213">
        <v>6.2</v>
      </c>
      <c r="E192" s="201">
        <v>6.2</v>
      </c>
      <c r="F192" s="213"/>
      <c r="G192" s="201"/>
      <c r="H192" s="213"/>
      <c r="I192" s="202"/>
      <c r="J192" s="201"/>
      <c r="K192" s="183"/>
    </row>
    <row r="193" spans="1:11" x14ac:dyDescent="0.25">
      <c r="A193" s="209"/>
      <c r="B193" s="160" t="s">
        <v>310</v>
      </c>
      <c r="C193" s="211"/>
      <c r="D193" s="213">
        <v>10</v>
      </c>
      <c r="E193" s="201">
        <v>10</v>
      </c>
      <c r="F193" s="213"/>
      <c r="G193" s="201"/>
      <c r="H193" s="213"/>
      <c r="I193" s="202"/>
      <c r="J193" s="201"/>
      <c r="K193" s="183"/>
    </row>
    <row r="194" spans="1:11" x14ac:dyDescent="0.25">
      <c r="A194" s="209"/>
      <c r="B194" s="160" t="s">
        <v>309</v>
      </c>
      <c r="C194" s="211"/>
      <c r="D194" s="213">
        <v>18.5</v>
      </c>
      <c r="E194" s="201">
        <v>18.5</v>
      </c>
      <c r="F194" s="213"/>
      <c r="G194" s="201"/>
      <c r="H194" s="213"/>
      <c r="I194" s="202"/>
      <c r="J194" s="201"/>
      <c r="K194" s="183"/>
    </row>
    <row r="195" spans="1:11" x14ac:dyDescent="0.25">
      <c r="A195" s="209"/>
      <c r="B195" s="160" t="s">
        <v>336</v>
      </c>
      <c r="C195" s="211"/>
      <c r="D195" s="213">
        <v>0.2</v>
      </c>
      <c r="E195" s="201">
        <v>0.2</v>
      </c>
      <c r="F195" s="213"/>
      <c r="G195" s="201"/>
      <c r="H195" s="213"/>
      <c r="I195" s="202"/>
      <c r="J195" s="201"/>
      <c r="K195" s="183"/>
    </row>
    <row r="196" spans="1:11" x14ac:dyDescent="0.25">
      <c r="A196" s="209"/>
      <c r="B196" s="160" t="s">
        <v>326</v>
      </c>
      <c r="C196" s="211"/>
      <c r="D196" s="213">
        <v>12.4</v>
      </c>
      <c r="E196" s="201">
        <v>12.4</v>
      </c>
      <c r="F196" s="213"/>
      <c r="G196" s="201"/>
      <c r="H196" s="213"/>
      <c r="I196" s="202"/>
      <c r="J196" s="201"/>
      <c r="K196" s="183"/>
    </row>
    <row r="197" spans="1:11" x14ac:dyDescent="0.25">
      <c r="A197" s="209"/>
      <c r="B197" s="160" t="s">
        <v>318</v>
      </c>
      <c r="C197" s="211"/>
      <c r="D197" s="213">
        <v>0.5</v>
      </c>
      <c r="E197" s="201">
        <v>0.5</v>
      </c>
      <c r="F197" s="213"/>
      <c r="G197" s="182"/>
      <c r="H197" s="234"/>
      <c r="I197" s="202"/>
      <c r="J197" s="201"/>
      <c r="K197" s="183"/>
    </row>
    <row r="198" spans="1:11" x14ac:dyDescent="0.25">
      <c r="A198" s="209"/>
      <c r="B198" s="160" t="s">
        <v>358</v>
      </c>
      <c r="C198" s="211"/>
      <c r="D198" s="213">
        <v>10</v>
      </c>
      <c r="E198" s="201">
        <v>10</v>
      </c>
      <c r="F198" s="213"/>
      <c r="G198" s="201"/>
      <c r="H198" s="213"/>
      <c r="I198" s="202"/>
      <c r="J198" s="201"/>
      <c r="K198" s="183"/>
    </row>
    <row r="199" spans="1:11" ht="23.25" x14ac:dyDescent="0.25">
      <c r="A199" s="209" t="s">
        <v>96</v>
      </c>
      <c r="B199" s="160"/>
      <c r="C199" s="210" t="s">
        <v>274</v>
      </c>
      <c r="D199" s="220"/>
      <c r="E199" s="219"/>
      <c r="F199" s="202">
        <v>7.0000000000000007E-2</v>
      </c>
      <c r="G199" s="201">
        <v>0.01</v>
      </c>
      <c r="H199" s="213">
        <v>5.6</v>
      </c>
      <c r="I199" s="202">
        <v>22.75</v>
      </c>
      <c r="J199" s="202">
        <v>1.59</v>
      </c>
      <c r="K199" s="183" t="s">
        <v>98</v>
      </c>
    </row>
    <row r="200" spans="1:11" x14ac:dyDescent="0.25">
      <c r="A200" s="209"/>
      <c r="B200" s="160" t="s">
        <v>313</v>
      </c>
      <c r="C200" s="210"/>
      <c r="D200" s="212">
        <v>0.3</v>
      </c>
      <c r="E200" s="211">
        <v>0.3</v>
      </c>
      <c r="F200" s="202"/>
      <c r="G200" s="201"/>
      <c r="H200" s="213"/>
      <c r="I200" s="202"/>
      <c r="J200" s="202"/>
      <c r="K200" s="183"/>
    </row>
    <row r="201" spans="1:11" x14ac:dyDescent="0.25">
      <c r="A201" s="209"/>
      <c r="B201" s="160" t="s">
        <v>310</v>
      </c>
      <c r="C201" s="210"/>
      <c r="D201" s="212">
        <v>2.5</v>
      </c>
      <c r="E201" s="211">
        <v>2.5</v>
      </c>
      <c r="F201" s="202"/>
      <c r="G201" s="201"/>
      <c r="H201" s="202"/>
      <c r="I201" s="202"/>
      <c r="J201" s="202"/>
      <c r="K201" s="183"/>
    </row>
    <row r="202" spans="1:11" x14ac:dyDescent="0.25">
      <c r="A202" s="209"/>
      <c r="B202" s="160" t="s">
        <v>359</v>
      </c>
      <c r="C202" s="210"/>
      <c r="D202" s="218">
        <v>2.8</v>
      </c>
      <c r="E202" s="211">
        <v>2.5</v>
      </c>
      <c r="F202" s="201"/>
      <c r="G202" s="213"/>
      <c r="H202" s="201"/>
      <c r="I202" s="213"/>
      <c r="J202" s="202"/>
      <c r="K202" s="183"/>
    </row>
    <row r="203" spans="1:11" x14ac:dyDescent="0.25">
      <c r="A203" s="209"/>
      <c r="B203" s="160" t="s">
        <v>315</v>
      </c>
      <c r="C203" s="210"/>
      <c r="D203" s="219">
        <v>100</v>
      </c>
      <c r="E203" s="219">
        <v>100</v>
      </c>
      <c r="F203" s="201"/>
      <c r="G203" s="213"/>
      <c r="H203" s="201"/>
      <c r="I203" s="213"/>
      <c r="J203" s="202"/>
      <c r="K203" s="183"/>
    </row>
    <row r="204" spans="1:11" ht="15.75" thickBot="1" x14ac:dyDescent="0.3">
      <c r="A204" s="209" t="s">
        <v>62</v>
      </c>
      <c r="B204" s="160"/>
      <c r="C204" s="200">
        <v>20</v>
      </c>
      <c r="D204" s="218">
        <v>20</v>
      </c>
      <c r="E204" s="211">
        <v>20</v>
      </c>
      <c r="F204" s="219">
        <v>1.6</v>
      </c>
      <c r="G204" s="220">
        <v>0.2</v>
      </c>
      <c r="H204" s="221">
        <v>9.8000000000000007</v>
      </c>
      <c r="I204" s="222">
        <v>47</v>
      </c>
      <c r="J204" s="211">
        <v>0</v>
      </c>
      <c r="K204" s="183"/>
    </row>
    <row r="205" spans="1:11" ht="15.75" thickBot="1" x14ac:dyDescent="0.3">
      <c r="A205" s="223" t="s">
        <v>30</v>
      </c>
      <c r="B205" s="224"/>
      <c r="C205" s="227">
        <v>441.5</v>
      </c>
      <c r="D205" s="247"/>
      <c r="E205" s="227"/>
      <c r="F205" s="228">
        <f>SUM(F181:F204)</f>
        <v>11.24</v>
      </c>
      <c r="G205" s="228">
        <f t="shared" ref="G205:J205" si="4">SUM(G181:G204)</f>
        <v>12.109999999999998</v>
      </c>
      <c r="H205" s="228">
        <f t="shared" si="4"/>
        <v>85.189999999999984</v>
      </c>
      <c r="I205" s="228">
        <f t="shared" si="4"/>
        <v>494.25</v>
      </c>
      <c r="J205" s="228">
        <f t="shared" si="4"/>
        <v>3.9399999999999995</v>
      </c>
      <c r="K205" s="203"/>
    </row>
    <row r="206" spans="1:11" ht="15.75" thickBot="1" x14ac:dyDescent="0.3">
      <c r="A206" s="196" t="s">
        <v>63</v>
      </c>
      <c r="B206" s="197"/>
      <c r="C206" s="187">
        <f>C135+C139+C180+C205</f>
        <v>1449</v>
      </c>
      <c r="D206" s="248"/>
      <c r="E206" s="249"/>
      <c r="F206" s="250">
        <f>F135+F139+F180+F205</f>
        <v>41.39</v>
      </c>
      <c r="G206" s="250">
        <f>G135+G139+G180+G205</f>
        <v>46.739999999999995</v>
      </c>
      <c r="H206" s="250">
        <f>H135+H139+H180+H205</f>
        <v>191.20999999999998</v>
      </c>
      <c r="I206" s="250">
        <f>I135+I139+I180+I205</f>
        <v>1351.29</v>
      </c>
      <c r="J206" s="250">
        <f>J135+J139+J180+J205</f>
        <v>70.34375</v>
      </c>
      <c r="K206" s="189"/>
    </row>
    <row r="207" spans="1:11" x14ac:dyDescent="0.25">
      <c r="A207" s="160"/>
      <c r="B207" s="191"/>
      <c r="C207" s="231"/>
      <c r="D207" s="232"/>
      <c r="E207" s="233"/>
      <c r="F207" s="213"/>
      <c r="G207" s="213"/>
      <c r="H207" s="213"/>
      <c r="I207" s="213"/>
      <c r="J207" s="213"/>
      <c r="K207" s="191"/>
    </row>
    <row r="208" spans="1:11" ht="15.75" thickBot="1" x14ac:dyDescent="0.3">
      <c r="A208" s="159" t="s">
        <v>99</v>
      </c>
      <c r="B208" s="160"/>
      <c r="C208" s="161"/>
      <c r="D208" s="159"/>
      <c r="E208" s="159"/>
      <c r="K208" s="161"/>
    </row>
    <row r="209" spans="1:11" ht="23.25" x14ac:dyDescent="0.25">
      <c r="A209" s="164" t="s">
        <v>7</v>
      </c>
      <c r="B209" s="165"/>
      <c r="C209" s="166" t="s">
        <v>8</v>
      </c>
      <c r="D209" s="167" t="s">
        <v>304</v>
      </c>
      <c r="E209" s="168" t="s">
        <v>304</v>
      </c>
      <c r="F209" s="169" t="s">
        <v>9</v>
      </c>
      <c r="G209" s="170"/>
      <c r="H209" s="171"/>
      <c r="I209" s="167" t="s">
        <v>10</v>
      </c>
      <c r="J209" s="172" t="s">
        <v>11</v>
      </c>
      <c r="K209" s="173" t="s">
        <v>12</v>
      </c>
    </row>
    <row r="210" spans="1:11" ht="15.75" thickBot="1" x14ac:dyDescent="0.3">
      <c r="A210" s="174" t="s">
        <v>13</v>
      </c>
      <c r="B210" s="175"/>
      <c r="C210" s="176"/>
      <c r="D210" s="177" t="s">
        <v>305</v>
      </c>
      <c r="E210" s="178" t="s">
        <v>305</v>
      </c>
      <c r="F210" s="179"/>
      <c r="G210" s="180"/>
      <c r="H210" s="181"/>
      <c r="I210" s="177" t="s">
        <v>14</v>
      </c>
      <c r="J210" s="182"/>
      <c r="K210" s="183"/>
    </row>
    <row r="211" spans="1:11" ht="15.75" thickBot="1" x14ac:dyDescent="0.3">
      <c r="A211" s="184"/>
      <c r="B211" s="185"/>
      <c r="C211" s="186"/>
      <c r="D211" s="187" t="s">
        <v>306</v>
      </c>
      <c r="E211" s="187" t="s">
        <v>307</v>
      </c>
      <c r="F211" s="187" t="s">
        <v>15</v>
      </c>
      <c r="G211" s="187" t="s">
        <v>16</v>
      </c>
      <c r="H211" s="188" t="s">
        <v>17</v>
      </c>
      <c r="I211" s="188" t="s">
        <v>18</v>
      </c>
      <c r="J211" s="187" t="s">
        <v>19</v>
      </c>
      <c r="K211" s="189"/>
    </row>
    <row r="212" spans="1:11" x14ac:dyDescent="0.25">
      <c r="A212" s="190"/>
      <c r="B212" s="191" t="s">
        <v>20</v>
      </c>
      <c r="C212" s="206"/>
      <c r="D212" s="251"/>
      <c r="E212" s="252"/>
      <c r="F212" s="195"/>
      <c r="G212" s="235"/>
      <c r="H212" s="253"/>
      <c r="I212" s="235"/>
      <c r="J212" s="195"/>
      <c r="K212" s="173"/>
    </row>
    <row r="213" spans="1:11" ht="23.25" x14ac:dyDescent="0.25">
      <c r="A213" s="209" t="s">
        <v>275</v>
      </c>
      <c r="B213" s="160"/>
      <c r="C213" s="200" t="s">
        <v>255</v>
      </c>
      <c r="D213" s="200"/>
      <c r="E213" s="200"/>
      <c r="F213" s="201">
        <v>3.56</v>
      </c>
      <c r="G213" s="201">
        <v>5.25</v>
      </c>
      <c r="H213" s="201">
        <v>21</v>
      </c>
      <c r="I213" s="201">
        <v>145.5</v>
      </c>
      <c r="J213" s="201">
        <v>0.21</v>
      </c>
      <c r="K213" s="183" t="s">
        <v>101</v>
      </c>
    </row>
    <row r="214" spans="1:11" x14ac:dyDescent="0.25">
      <c r="A214" s="209"/>
      <c r="B214" s="160" t="s">
        <v>360</v>
      </c>
      <c r="C214" s="200"/>
      <c r="D214" s="200">
        <v>19</v>
      </c>
      <c r="E214" s="254">
        <v>19</v>
      </c>
      <c r="F214" s="201"/>
      <c r="G214" s="213"/>
      <c r="H214" s="201"/>
      <c r="I214" s="213"/>
      <c r="J214" s="202"/>
      <c r="K214" s="183"/>
    </row>
    <row r="215" spans="1:11" x14ac:dyDescent="0.25">
      <c r="A215" s="209"/>
      <c r="B215" s="160" t="s">
        <v>309</v>
      </c>
      <c r="C215" s="200"/>
      <c r="D215" s="193">
        <v>102</v>
      </c>
      <c r="E215" s="200">
        <v>102</v>
      </c>
      <c r="F215" s="201"/>
      <c r="G215" s="213"/>
      <c r="H215" s="201"/>
      <c r="I215" s="213"/>
      <c r="J215" s="202"/>
      <c r="K215" s="183"/>
    </row>
    <row r="216" spans="1:11" x14ac:dyDescent="0.25">
      <c r="A216" s="209"/>
      <c r="B216" s="160" t="s">
        <v>315</v>
      </c>
      <c r="C216" s="200"/>
      <c r="D216" s="193">
        <v>30</v>
      </c>
      <c r="E216" s="200">
        <v>30</v>
      </c>
      <c r="F216" s="201"/>
      <c r="G216" s="213"/>
      <c r="H216" s="201"/>
      <c r="I216" s="213"/>
      <c r="J216" s="202"/>
      <c r="K216" s="183"/>
    </row>
    <row r="217" spans="1:11" x14ac:dyDescent="0.25">
      <c r="A217" s="209"/>
      <c r="B217" s="160" t="s">
        <v>310</v>
      </c>
      <c r="C217" s="200"/>
      <c r="D217" s="193">
        <v>0.75</v>
      </c>
      <c r="E217" s="200">
        <v>0.75</v>
      </c>
      <c r="F217" s="201"/>
      <c r="G217" s="213"/>
      <c r="H217" s="201"/>
      <c r="I217" s="213"/>
      <c r="J217" s="202"/>
      <c r="K217" s="183"/>
    </row>
    <row r="218" spans="1:11" x14ac:dyDescent="0.25">
      <c r="A218" s="209"/>
      <c r="B218" s="160" t="s">
        <v>311</v>
      </c>
      <c r="C218" s="200"/>
      <c r="D218" s="193">
        <v>0.5</v>
      </c>
      <c r="E218" s="200">
        <v>0.5</v>
      </c>
      <c r="F218" s="201"/>
      <c r="G218" s="213"/>
      <c r="H218" s="201"/>
      <c r="I218" s="213"/>
      <c r="J218" s="202"/>
      <c r="K218" s="183"/>
    </row>
    <row r="219" spans="1:11" x14ac:dyDescent="0.25">
      <c r="A219" s="209"/>
      <c r="B219" s="160" t="s">
        <v>312</v>
      </c>
      <c r="C219" s="200"/>
      <c r="D219" s="193">
        <v>5</v>
      </c>
      <c r="E219" s="200">
        <v>5</v>
      </c>
      <c r="F219" s="201"/>
      <c r="G219" s="213"/>
      <c r="H219" s="201"/>
      <c r="I219" s="213"/>
      <c r="J219" s="202"/>
      <c r="K219" s="183"/>
    </row>
    <row r="220" spans="1:11" x14ac:dyDescent="0.25">
      <c r="A220" s="240" t="s">
        <v>102</v>
      </c>
      <c r="B220" s="241"/>
      <c r="C220" s="242" t="s">
        <v>261</v>
      </c>
      <c r="D220" s="304"/>
      <c r="E220" s="305"/>
      <c r="F220" s="246">
        <v>2.2999999999999998</v>
      </c>
      <c r="G220" s="244">
        <v>2</v>
      </c>
      <c r="H220" s="245">
        <v>11.9</v>
      </c>
      <c r="I220" s="244">
        <v>74.8</v>
      </c>
      <c r="J220" s="246">
        <v>1.2</v>
      </c>
      <c r="K220" s="183" t="s">
        <v>276</v>
      </c>
    </row>
    <row r="221" spans="1:11" x14ac:dyDescent="0.25">
      <c r="A221" s="240"/>
      <c r="B221" s="241" t="s">
        <v>313</v>
      </c>
      <c r="C221" s="306"/>
      <c r="D221" s="307">
        <v>0.4</v>
      </c>
      <c r="E221" s="242">
        <v>0.4</v>
      </c>
      <c r="F221" s="246"/>
      <c r="G221" s="246"/>
      <c r="H221" s="244"/>
      <c r="I221" s="244"/>
      <c r="J221" s="246"/>
      <c r="K221" s="183"/>
    </row>
    <row r="222" spans="1:11" x14ac:dyDescent="0.25">
      <c r="A222" s="240"/>
      <c r="B222" s="241" t="s">
        <v>310</v>
      </c>
      <c r="C222" s="306"/>
      <c r="D222" s="307">
        <v>4</v>
      </c>
      <c r="E222" s="242">
        <v>4</v>
      </c>
      <c r="F222" s="246"/>
      <c r="G222" s="246"/>
      <c r="H222" s="244"/>
      <c r="I222" s="246"/>
      <c r="J222" s="246"/>
      <c r="K222" s="183"/>
    </row>
    <row r="223" spans="1:11" x14ac:dyDescent="0.25">
      <c r="A223" s="240"/>
      <c r="B223" s="241" t="s">
        <v>309</v>
      </c>
      <c r="C223" s="306"/>
      <c r="D223" s="307">
        <v>92</v>
      </c>
      <c r="E223" s="242">
        <v>90</v>
      </c>
      <c r="F223" s="246"/>
      <c r="G223" s="246"/>
      <c r="H223" s="244"/>
      <c r="I223" s="246"/>
      <c r="J223" s="246"/>
      <c r="K223" s="183"/>
    </row>
    <row r="224" spans="1:11" x14ac:dyDescent="0.25">
      <c r="A224" s="240"/>
      <c r="B224" s="241" t="s">
        <v>315</v>
      </c>
      <c r="C224" s="306"/>
      <c r="D224" s="307">
        <v>70</v>
      </c>
      <c r="E224" s="242">
        <v>70</v>
      </c>
      <c r="F224" s="246"/>
      <c r="G224" s="246"/>
      <c r="H224" s="244"/>
      <c r="I224" s="246"/>
      <c r="J224" s="246"/>
      <c r="K224" s="183"/>
    </row>
    <row r="225" spans="1:11" x14ac:dyDescent="0.25">
      <c r="A225" s="209" t="s">
        <v>27</v>
      </c>
      <c r="B225" s="160"/>
      <c r="C225" s="210" t="s">
        <v>262</v>
      </c>
      <c r="D225" s="263"/>
      <c r="E225" s="259"/>
      <c r="F225" s="214">
        <v>1.9</v>
      </c>
      <c r="G225" s="211">
        <v>4.4000000000000004</v>
      </c>
      <c r="H225" s="212">
        <v>13</v>
      </c>
      <c r="I225" s="211">
        <v>99</v>
      </c>
      <c r="J225" s="212"/>
      <c r="K225" s="183" t="s">
        <v>29</v>
      </c>
    </row>
    <row r="226" spans="1:11" x14ac:dyDescent="0.25">
      <c r="A226" s="209"/>
      <c r="B226" s="160" t="s">
        <v>316</v>
      </c>
      <c r="C226" s="200"/>
      <c r="D226" s="214">
        <v>25</v>
      </c>
      <c r="E226" s="211">
        <v>25</v>
      </c>
      <c r="F226" s="214"/>
      <c r="G226" s="211"/>
      <c r="H226" s="211"/>
      <c r="I226" s="211"/>
      <c r="J226" s="214"/>
      <c r="K226" s="183"/>
    </row>
    <row r="227" spans="1:11" ht="15.75" thickBot="1" x14ac:dyDescent="0.3">
      <c r="A227" s="209"/>
      <c r="B227" s="160" t="s">
        <v>312</v>
      </c>
      <c r="C227" s="200"/>
      <c r="D227" s="214">
        <v>5</v>
      </c>
      <c r="E227" s="211">
        <v>5</v>
      </c>
      <c r="F227" s="214" t="s">
        <v>203</v>
      </c>
      <c r="G227" s="211"/>
      <c r="H227" s="211"/>
      <c r="I227" s="211"/>
      <c r="J227" s="214"/>
      <c r="K227" s="183"/>
    </row>
    <row r="228" spans="1:11" ht="15.75" thickBot="1" x14ac:dyDescent="0.3">
      <c r="A228" s="196" t="s">
        <v>30</v>
      </c>
      <c r="B228" s="197"/>
      <c r="C228" s="203">
        <v>350</v>
      </c>
      <c r="D228" s="204"/>
      <c r="E228" s="203"/>
      <c r="F228" s="187">
        <f>SUM(F212:F227)</f>
        <v>7.76</v>
      </c>
      <c r="G228" s="187">
        <f t="shared" ref="G228:J228" si="5">SUM(G212:G227)</f>
        <v>11.65</v>
      </c>
      <c r="H228" s="187">
        <f t="shared" si="5"/>
        <v>45.9</v>
      </c>
      <c r="I228" s="187">
        <f t="shared" si="5"/>
        <v>319.3</v>
      </c>
      <c r="J228" s="187">
        <f t="shared" si="5"/>
        <v>1.41</v>
      </c>
      <c r="K228" s="189"/>
    </row>
    <row r="229" spans="1:11" x14ac:dyDescent="0.25">
      <c r="A229" s="209"/>
      <c r="B229" s="160" t="s">
        <v>31</v>
      </c>
      <c r="C229" s="206"/>
      <c r="D229" s="212"/>
      <c r="E229" s="211"/>
      <c r="F229" s="168"/>
      <c r="G229" s="213"/>
      <c r="H229" s="168"/>
      <c r="I229" s="216"/>
      <c r="J229" s="195"/>
      <c r="K229" s="183"/>
    </row>
    <row r="230" spans="1:11" x14ac:dyDescent="0.25">
      <c r="A230" s="209" t="s">
        <v>32</v>
      </c>
      <c r="B230" s="160"/>
      <c r="C230" s="200">
        <v>125</v>
      </c>
      <c r="D230" s="237">
        <v>125</v>
      </c>
      <c r="E230" s="200">
        <v>125</v>
      </c>
      <c r="F230" s="202">
        <v>0.01</v>
      </c>
      <c r="G230" s="201">
        <v>0</v>
      </c>
      <c r="H230" s="213">
        <v>27.5</v>
      </c>
      <c r="I230" s="201">
        <v>110.04</v>
      </c>
      <c r="J230" s="202">
        <v>1.1000000000000001</v>
      </c>
      <c r="K230" s="183" t="s">
        <v>277</v>
      </c>
    </row>
    <row r="231" spans="1:11" ht="15.75" thickBot="1" x14ac:dyDescent="0.3">
      <c r="A231" s="209" t="s">
        <v>278</v>
      </c>
      <c r="B231" s="160"/>
      <c r="C231" s="200"/>
      <c r="D231" s="237"/>
      <c r="E231" s="200"/>
      <c r="F231" s="202"/>
      <c r="G231" s="202"/>
      <c r="H231" s="213"/>
      <c r="I231" s="202"/>
      <c r="J231" s="202"/>
      <c r="K231" s="183"/>
    </row>
    <row r="232" spans="1:11" ht="15.75" thickBot="1" x14ac:dyDescent="0.3">
      <c r="A232" s="196" t="s">
        <v>30</v>
      </c>
      <c r="B232" s="197"/>
      <c r="C232" s="203">
        <f>SUM(C230:C230)</f>
        <v>125</v>
      </c>
      <c r="D232" s="215"/>
      <c r="E232" s="205"/>
      <c r="F232" s="188">
        <f>SUM(F230)</f>
        <v>0.01</v>
      </c>
      <c r="G232" s="188">
        <f>SUM(G230)</f>
        <v>0</v>
      </c>
      <c r="H232" s="188">
        <f>SUM(H230)</f>
        <v>27.5</v>
      </c>
      <c r="I232" s="188">
        <f>SUM(I230)</f>
        <v>110.04</v>
      </c>
      <c r="J232" s="188">
        <f>SUM(J230)</f>
        <v>1.1000000000000001</v>
      </c>
      <c r="K232" s="189"/>
    </row>
    <row r="233" spans="1:11" x14ac:dyDescent="0.25">
      <c r="A233" s="190"/>
      <c r="B233" s="191" t="s">
        <v>35</v>
      </c>
      <c r="C233" s="206"/>
      <c r="D233" s="206"/>
      <c r="E233" s="255"/>
      <c r="F233" s="168"/>
      <c r="G233" s="168"/>
      <c r="H233" s="208"/>
      <c r="I233" s="168"/>
      <c r="J233" s="195"/>
      <c r="K233" s="173"/>
    </row>
    <row r="234" spans="1:11" x14ac:dyDescent="0.25">
      <c r="A234" s="2" t="s">
        <v>105</v>
      </c>
      <c r="B234" s="3"/>
      <c r="C234" s="4">
        <v>40</v>
      </c>
      <c r="D234" s="68"/>
      <c r="E234" s="303"/>
      <c r="F234" s="1">
        <v>0.7</v>
      </c>
      <c r="G234" s="5">
        <v>1.8</v>
      </c>
      <c r="H234" s="1">
        <v>3.8</v>
      </c>
      <c r="I234" s="5">
        <v>34.200000000000003</v>
      </c>
      <c r="J234" s="1">
        <v>7.6</v>
      </c>
      <c r="K234" s="6" t="s">
        <v>106</v>
      </c>
    </row>
    <row r="235" spans="1:11" x14ac:dyDescent="0.25">
      <c r="A235" s="2"/>
      <c r="B235" s="3" t="s">
        <v>321</v>
      </c>
      <c r="C235" s="7"/>
      <c r="D235" s="55">
        <v>52.87</v>
      </c>
      <c r="E235" s="4">
        <v>42.3</v>
      </c>
      <c r="F235" s="1"/>
      <c r="G235" s="5"/>
      <c r="H235" s="1"/>
      <c r="I235" s="5"/>
      <c r="J235" s="92"/>
      <c r="K235" s="6"/>
    </row>
    <row r="236" spans="1:11" x14ac:dyDescent="0.25">
      <c r="A236" s="2"/>
      <c r="B236" s="3" t="s">
        <v>361</v>
      </c>
      <c r="C236" s="7"/>
      <c r="D236" s="55"/>
      <c r="E236" s="4">
        <v>27</v>
      </c>
      <c r="F236" s="1"/>
      <c r="G236" s="5"/>
      <c r="H236" s="1"/>
      <c r="I236" s="51"/>
      <c r="J236" s="92"/>
      <c r="K236" s="6"/>
    </row>
    <row r="237" spans="1:11" x14ac:dyDescent="0.25">
      <c r="A237" s="2"/>
      <c r="B237" s="3" t="s">
        <v>349</v>
      </c>
      <c r="C237" s="7"/>
      <c r="D237" s="55">
        <v>15.3</v>
      </c>
      <c r="E237" s="4">
        <v>11.3</v>
      </c>
      <c r="F237" s="1"/>
      <c r="G237" s="5"/>
      <c r="H237" s="1"/>
      <c r="I237" s="51"/>
      <c r="J237" s="92"/>
      <c r="K237" s="6"/>
    </row>
    <row r="238" spans="1:11" x14ac:dyDescent="0.25">
      <c r="A238" s="2"/>
      <c r="B238" s="3" t="s">
        <v>310</v>
      </c>
      <c r="C238" s="7"/>
      <c r="D238" s="55">
        <v>0.6</v>
      </c>
      <c r="E238" s="4">
        <v>0.6</v>
      </c>
      <c r="F238" s="1"/>
      <c r="G238" s="5"/>
      <c r="H238" s="1"/>
      <c r="I238" s="51"/>
      <c r="J238" s="92"/>
      <c r="K238" s="6"/>
    </row>
    <row r="239" spans="1:11" x14ac:dyDescent="0.25">
      <c r="A239" s="2"/>
      <c r="B239" s="3" t="s">
        <v>318</v>
      </c>
      <c r="C239" s="7"/>
      <c r="D239" s="55">
        <v>1.3</v>
      </c>
      <c r="E239" s="4">
        <v>1.3</v>
      </c>
      <c r="F239" s="1"/>
      <c r="G239" s="5"/>
      <c r="H239" s="1"/>
      <c r="I239" s="51"/>
      <c r="J239" s="92"/>
      <c r="K239" s="6"/>
    </row>
    <row r="240" spans="1:11" x14ac:dyDescent="0.25">
      <c r="A240" s="2"/>
      <c r="B240" s="3" t="s">
        <v>336</v>
      </c>
      <c r="C240" s="7"/>
      <c r="D240" s="55">
        <v>0.5</v>
      </c>
      <c r="E240" s="4">
        <v>0.5</v>
      </c>
      <c r="F240" s="1"/>
      <c r="G240" s="5"/>
      <c r="H240" s="1"/>
      <c r="I240" s="51"/>
      <c r="J240" s="92"/>
      <c r="K240" s="6"/>
    </row>
    <row r="241" spans="1:11" ht="23.25" x14ac:dyDescent="0.25">
      <c r="A241" s="209" t="s">
        <v>279</v>
      </c>
      <c r="B241" s="160"/>
      <c r="C241" s="211" t="s">
        <v>280</v>
      </c>
      <c r="D241" s="220"/>
      <c r="E241" s="219"/>
      <c r="F241" s="213">
        <v>4</v>
      </c>
      <c r="G241" s="201">
        <v>4.45</v>
      </c>
      <c r="H241" s="213">
        <v>11.7</v>
      </c>
      <c r="I241" s="202">
        <v>103</v>
      </c>
      <c r="J241" s="202">
        <v>4</v>
      </c>
      <c r="K241" s="183" t="s">
        <v>109</v>
      </c>
    </row>
    <row r="242" spans="1:11" x14ac:dyDescent="0.25">
      <c r="A242" s="209"/>
      <c r="B242" s="160" t="s">
        <v>362</v>
      </c>
      <c r="C242" s="210"/>
      <c r="D242" s="211">
        <v>11.4</v>
      </c>
      <c r="E242" s="212">
        <v>11.4</v>
      </c>
      <c r="F242" s="202"/>
      <c r="G242" s="202"/>
      <c r="H242" s="202"/>
      <c r="I242" s="202"/>
      <c r="J242" s="202"/>
      <c r="K242" s="183"/>
    </row>
    <row r="243" spans="1:11" x14ac:dyDescent="0.25">
      <c r="A243" s="209"/>
      <c r="B243" s="160" t="s">
        <v>325</v>
      </c>
      <c r="C243" s="210"/>
      <c r="D243" s="211">
        <v>1.19</v>
      </c>
      <c r="E243" s="212">
        <v>1</v>
      </c>
      <c r="F243" s="201"/>
      <c r="G243" s="201"/>
      <c r="H243" s="213"/>
      <c r="I243" s="201"/>
      <c r="J243" s="202"/>
      <c r="K243" s="183"/>
    </row>
    <row r="244" spans="1:11" x14ac:dyDescent="0.25">
      <c r="A244" s="209"/>
      <c r="B244" s="160" t="s">
        <v>335</v>
      </c>
      <c r="C244" s="210"/>
      <c r="D244" s="211">
        <v>1</v>
      </c>
      <c r="E244" s="212">
        <v>1</v>
      </c>
      <c r="F244" s="201"/>
      <c r="G244" s="201"/>
      <c r="H244" s="213"/>
      <c r="I244" s="201"/>
      <c r="J244" s="202"/>
      <c r="K244" s="183"/>
    </row>
    <row r="245" spans="1:11" x14ac:dyDescent="0.25">
      <c r="A245" s="209"/>
      <c r="B245" s="160" t="s">
        <v>363</v>
      </c>
      <c r="C245" s="210"/>
      <c r="D245" s="211">
        <v>1.1399999999999999</v>
      </c>
      <c r="E245" s="212">
        <v>1.1399999999999999</v>
      </c>
      <c r="F245" s="201"/>
      <c r="G245" s="201"/>
      <c r="H245" s="213"/>
      <c r="I245" s="201"/>
      <c r="J245" s="202"/>
      <c r="K245" s="183"/>
    </row>
    <row r="246" spans="1:11" x14ac:dyDescent="0.25">
      <c r="A246" s="209"/>
      <c r="B246" s="160" t="s">
        <v>364</v>
      </c>
      <c r="C246" s="210"/>
      <c r="D246" s="210"/>
      <c r="E246" s="212">
        <v>13.4</v>
      </c>
      <c r="F246" s="201"/>
      <c r="G246" s="201"/>
      <c r="H246" s="213"/>
      <c r="I246" s="201"/>
      <c r="J246" s="202"/>
      <c r="K246" s="183"/>
    </row>
    <row r="247" spans="1:11" x14ac:dyDescent="0.25">
      <c r="A247" s="209"/>
      <c r="B247" s="160" t="s">
        <v>320</v>
      </c>
      <c r="C247" s="210"/>
      <c r="D247" s="220">
        <v>75.150000000000006</v>
      </c>
      <c r="E247" s="219">
        <v>45</v>
      </c>
      <c r="F247" s="213"/>
      <c r="G247" s="201"/>
      <c r="H247" s="213"/>
      <c r="I247" s="202"/>
      <c r="J247" s="202"/>
      <c r="K247" s="183"/>
    </row>
    <row r="248" spans="1:11" x14ac:dyDescent="0.25">
      <c r="A248" s="209"/>
      <c r="B248" s="160" t="s">
        <v>323</v>
      </c>
      <c r="C248" s="210"/>
      <c r="D248" s="220">
        <v>8</v>
      </c>
      <c r="E248" s="219">
        <v>6</v>
      </c>
      <c r="F248" s="213"/>
      <c r="G248" s="201"/>
      <c r="H248" s="213"/>
      <c r="I248" s="202"/>
      <c r="J248" s="202"/>
      <c r="K248" s="183"/>
    </row>
    <row r="249" spans="1:11" x14ac:dyDescent="0.25">
      <c r="A249" s="209"/>
      <c r="B249" s="160" t="s">
        <v>325</v>
      </c>
      <c r="C249" s="210"/>
      <c r="D249" s="220">
        <v>7.14</v>
      </c>
      <c r="E249" s="219">
        <v>6</v>
      </c>
      <c r="F249" s="213"/>
      <c r="G249" s="201"/>
      <c r="H249" s="213"/>
      <c r="I249" s="202"/>
      <c r="J249" s="202"/>
      <c r="K249" s="183"/>
    </row>
    <row r="250" spans="1:11" x14ac:dyDescent="0.25">
      <c r="A250" s="209"/>
      <c r="B250" s="160" t="s">
        <v>365</v>
      </c>
      <c r="C250" s="210"/>
      <c r="D250" s="220">
        <v>6</v>
      </c>
      <c r="E250" s="219">
        <v>6</v>
      </c>
      <c r="F250" s="213"/>
      <c r="G250" s="201"/>
      <c r="H250" s="213"/>
      <c r="I250" s="202"/>
      <c r="J250" s="202"/>
      <c r="K250" s="183"/>
    </row>
    <row r="251" spans="1:11" x14ac:dyDescent="0.25">
      <c r="A251" s="209"/>
      <c r="B251" s="160" t="s">
        <v>318</v>
      </c>
      <c r="C251" s="210"/>
      <c r="D251" s="220">
        <v>1.8</v>
      </c>
      <c r="E251" s="219">
        <v>1.8</v>
      </c>
      <c r="F251" s="213"/>
      <c r="G251" s="201"/>
      <c r="H251" s="213"/>
      <c r="I251" s="202"/>
      <c r="J251" s="202"/>
      <c r="K251" s="183"/>
    </row>
    <row r="252" spans="1:11" x14ac:dyDescent="0.25">
      <c r="A252" s="209"/>
      <c r="B252" s="160" t="s">
        <v>311</v>
      </c>
      <c r="C252" s="210"/>
      <c r="D252" s="220">
        <v>1</v>
      </c>
      <c r="E252" s="219">
        <v>1</v>
      </c>
      <c r="F252" s="213"/>
      <c r="G252" s="201"/>
      <c r="H252" s="213"/>
      <c r="I252" s="202"/>
      <c r="J252" s="217"/>
      <c r="K252" s="183"/>
    </row>
    <row r="253" spans="1:11" x14ac:dyDescent="0.25">
      <c r="A253" s="209"/>
      <c r="B253" s="160" t="s">
        <v>315</v>
      </c>
      <c r="C253" s="210"/>
      <c r="D253" s="220">
        <v>114</v>
      </c>
      <c r="E253" s="219">
        <v>114</v>
      </c>
      <c r="F253" s="213"/>
      <c r="G253" s="201"/>
      <c r="H253" s="213"/>
      <c r="I253" s="202"/>
      <c r="J253" s="217"/>
      <c r="K253" s="183"/>
    </row>
    <row r="254" spans="1:11" x14ac:dyDescent="0.25">
      <c r="A254" s="209" t="s">
        <v>110</v>
      </c>
      <c r="B254" s="160"/>
      <c r="C254" s="211" t="s">
        <v>281</v>
      </c>
      <c r="D254" s="213"/>
      <c r="E254" s="201"/>
      <c r="F254" s="202">
        <v>5</v>
      </c>
      <c r="G254" s="201">
        <v>3</v>
      </c>
      <c r="H254" s="213">
        <v>5</v>
      </c>
      <c r="I254" s="202">
        <v>67</v>
      </c>
      <c r="J254" s="201"/>
      <c r="K254" s="183" t="s">
        <v>111</v>
      </c>
    </row>
    <row r="255" spans="1:11" x14ac:dyDescent="0.25">
      <c r="A255" s="209"/>
      <c r="B255" s="160" t="s">
        <v>341</v>
      </c>
      <c r="C255" s="211"/>
      <c r="D255" s="213">
        <v>52.63</v>
      </c>
      <c r="E255" s="201">
        <v>40</v>
      </c>
      <c r="F255" s="202"/>
      <c r="G255" s="202"/>
      <c r="H255" s="202"/>
      <c r="I255" s="202"/>
      <c r="J255" s="201"/>
      <c r="K255" s="183"/>
    </row>
    <row r="256" spans="1:11" x14ac:dyDescent="0.25">
      <c r="A256" s="209"/>
      <c r="B256" s="160" t="s">
        <v>366</v>
      </c>
      <c r="C256" s="211"/>
      <c r="D256" s="213">
        <v>5</v>
      </c>
      <c r="E256" s="201">
        <v>5</v>
      </c>
      <c r="F256" s="202"/>
      <c r="G256" s="201"/>
      <c r="H256" s="213"/>
      <c r="I256" s="202"/>
      <c r="J256" s="201"/>
      <c r="K256" s="183"/>
    </row>
    <row r="257" spans="1:11" x14ac:dyDescent="0.25">
      <c r="A257" s="160"/>
      <c r="B257" s="160" t="s">
        <v>325</v>
      </c>
      <c r="C257" s="214"/>
      <c r="D257" s="202">
        <v>4.26</v>
      </c>
      <c r="E257" s="201">
        <v>3.58</v>
      </c>
      <c r="F257" s="201"/>
      <c r="G257" s="213"/>
      <c r="H257" s="202"/>
      <c r="I257" s="201"/>
      <c r="J257" s="182"/>
      <c r="K257" s="183"/>
    </row>
    <row r="258" spans="1:11" x14ac:dyDescent="0.25">
      <c r="A258" s="209"/>
      <c r="B258" s="160" t="s">
        <v>332</v>
      </c>
      <c r="C258" s="211"/>
      <c r="D258" s="213">
        <v>5.6</v>
      </c>
      <c r="E258" s="201">
        <v>5.6</v>
      </c>
      <c r="F258" s="213"/>
      <c r="G258" s="201"/>
      <c r="H258" s="213"/>
      <c r="I258" s="202"/>
      <c r="J258" s="182"/>
      <c r="K258" s="183"/>
    </row>
    <row r="259" spans="1:11" x14ac:dyDescent="0.25">
      <c r="A259" s="209"/>
      <c r="B259" s="160" t="s">
        <v>334</v>
      </c>
      <c r="C259" s="211"/>
      <c r="D259" s="213">
        <v>4.25</v>
      </c>
      <c r="E259" s="201">
        <v>4.25</v>
      </c>
      <c r="F259" s="213"/>
      <c r="G259" s="201"/>
      <c r="H259" s="213"/>
      <c r="I259" s="202"/>
      <c r="J259" s="182"/>
      <c r="K259" s="183"/>
    </row>
    <row r="260" spans="1:11" x14ac:dyDescent="0.25">
      <c r="A260" s="209"/>
      <c r="B260" s="160" t="s">
        <v>336</v>
      </c>
      <c r="C260" s="211"/>
      <c r="D260" s="213">
        <v>0.1</v>
      </c>
      <c r="E260" s="201">
        <v>0.1</v>
      </c>
      <c r="F260" s="213"/>
      <c r="G260" s="201"/>
      <c r="H260" s="213"/>
      <c r="I260" s="202"/>
      <c r="J260" s="201"/>
      <c r="K260" s="183"/>
    </row>
    <row r="261" spans="1:11" x14ac:dyDescent="0.25">
      <c r="A261" s="209"/>
      <c r="B261" s="160" t="s">
        <v>364</v>
      </c>
      <c r="C261" s="211"/>
      <c r="D261" s="213"/>
      <c r="E261" s="201">
        <v>58</v>
      </c>
      <c r="F261" s="213"/>
      <c r="G261" s="201"/>
      <c r="H261" s="213"/>
      <c r="I261" s="202"/>
      <c r="J261" s="201"/>
      <c r="K261" s="183"/>
    </row>
    <row r="262" spans="1:11" x14ac:dyDescent="0.25">
      <c r="A262" s="209"/>
      <c r="B262" s="160" t="s">
        <v>318</v>
      </c>
      <c r="C262" s="211"/>
      <c r="D262" s="213">
        <v>0.5</v>
      </c>
      <c r="E262" s="201">
        <v>0.5</v>
      </c>
      <c r="F262" s="213"/>
      <c r="G262" s="201"/>
      <c r="H262" s="213"/>
      <c r="I262" s="202"/>
      <c r="J262" s="201"/>
      <c r="K262" s="183"/>
    </row>
    <row r="263" spans="1:11" x14ac:dyDescent="0.25">
      <c r="A263" s="209"/>
      <c r="B263" s="160" t="s">
        <v>312</v>
      </c>
      <c r="C263" s="211"/>
      <c r="D263" s="213">
        <v>2</v>
      </c>
      <c r="E263" s="201">
        <v>2</v>
      </c>
      <c r="F263" s="213"/>
      <c r="G263" s="201"/>
      <c r="H263" s="213"/>
      <c r="I263" s="202"/>
      <c r="J263" s="201"/>
      <c r="K263" s="183"/>
    </row>
    <row r="264" spans="1:11" ht="23.25" x14ac:dyDescent="0.25">
      <c r="A264" s="209" t="s">
        <v>112</v>
      </c>
      <c r="B264" s="160"/>
      <c r="C264" s="211">
        <v>120</v>
      </c>
      <c r="D264" s="213"/>
      <c r="E264" s="201"/>
      <c r="F264" s="213">
        <v>2.4</v>
      </c>
      <c r="G264" s="201">
        <v>3.6</v>
      </c>
      <c r="H264" s="213">
        <v>16.8</v>
      </c>
      <c r="I264" s="202">
        <v>109.2</v>
      </c>
      <c r="J264" s="201">
        <v>8.34</v>
      </c>
      <c r="K264" s="183" t="s">
        <v>113</v>
      </c>
    </row>
    <row r="265" spans="1:11" x14ac:dyDescent="0.25">
      <c r="A265" s="209"/>
      <c r="B265" s="160" t="s">
        <v>320</v>
      </c>
      <c r="C265" s="211"/>
      <c r="D265" s="213">
        <v>172</v>
      </c>
      <c r="E265" s="201">
        <v>103</v>
      </c>
      <c r="F265" s="213"/>
      <c r="G265" s="201"/>
      <c r="H265" s="213"/>
      <c r="I265" s="202"/>
      <c r="J265" s="201"/>
      <c r="K265" s="183"/>
    </row>
    <row r="266" spans="1:11" x14ac:dyDescent="0.25">
      <c r="A266" s="209"/>
      <c r="B266" s="160" t="s">
        <v>309</v>
      </c>
      <c r="C266" s="211"/>
      <c r="D266" s="213">
        <v>18.96</v>
      </c>
      <c r="E266" s="201">
        <v>18</v>
      </c>
      <c r="F266" s="213"/>
      <c r="G266" s="201"/>
      <c r="H266" s="213"/>
      <c r="I266" s="202"/>
      <c r="J266" s="201"/>
      <c r="K266" s="183"/>
    </row>
    <row r="267" spans="1:11" x14ac:dyDescent="0.25">
      <c r="A267" s="209"/>
      <c r="B267" s="160" t="s">
        <v>312</v>
      </c>
      <c r="C267" s="211"/>
      <c r="D267" s="213">
        <v>3</v>
      </c>
      <c r="E267" s="201">
        <v>3</v>
      </c>
      <c r="F267" s="213"/>
      <c r="G267" s="201"/>
      <c r="H267" s="213"/>
      <c r="I267" s="202"/>
      <c r="J267" s="201"/>
      <c r="K267" s="183"/>
    </row>
    <row r="268" spans="1:11" x14ac:dyDescent="0.25">
      <c r="A268" s="209"/>
      <c r="B268" s="160" t="s">
        <v>311</v>
      </c>
      <c r="C268" s="211"/>
      <c r="D268" s="213">
        <v>1</v>
      </c>
      <c r="E268" s="201">
        <v>1</v>
      </c>
      <c r="F268" s="213"/>
      <c r="G268" s="201"/>
      <c r="H268" s="213"/>
      <c r="I268" s="202"/>
      <c r="J268" s="201"/>
      <c r="K268" s="183"/>
    </row>
    <row r="269" spans="1:11" x14ac:dyDescent="0.25">
      <c r="A269" s="209" t="s">
        <v>114</v>
      </c>
      <c r="B269" s="160"/>
      <c r="C269" s="211">
        <v>150</v>
      </c>
      <c r="D269" s="211"/>
      <c r="E269" s="212"/>
      <c r="F269" s="201">
        <v>0.6</v>
      </c>
      <c r="G269" s="213">
        <v>0</v>
      </c>
      <c r="H269" s="201">
        <v>18</v>
      </c>
      <c r="I269" s="213">
        <v>74.5</v>
      </c>
      <c r="J269" s="202">
        <v>0.11</v>
      </c>
      <c r="K269" s="283" t="s">
        <v>115</v>
      </c>
    </row>
    <row r="270" spans="1:11" x14ac:dyDescent="0.25">
      <c r="A270" s="209"/>
      <c r="B270" s="160" t="s">
        <v>367</v>
      </c>
      <c r="C270" s="211"/>
      <c r="D270" s="211">
        <v>15.3</v>
      </c>
      <c r="E270" s="212">
        <v>15</v>
      </c>
      <c r="F270" s="201"/>
      <c r="G270" s="213"/>
      <c r="H270" s="201"/>
      <c r="I270" s="213"/>
      <c r="J270" s="202"/>
      <c r="K270" s="183"/>
    </row>
    <row r="271" spans="1:11" x14ac:dyDescent="0.25">
      <c r="A271" s="209"/>
      <c r="B271" s="160" t="s">
        <v>332</v>
      </c>
      <c r="C271" s="183"/>
      <c r="D271" s="211">
        <v>150</v>
      </c>
      <c r="E271" s="211">
        <v>150</v>
      </c>
      <c r="G271" s="211"/>
      <c r="H271" s="212"/>
      <c r="I271" s="211"/>
      <c r="J271" s="212"/>
      <c r="K271" s="211"/>
    </row>
    <row r="272" spans="1:11" x14ac:dyDescent="0.25">
      <c r="A272" s="209"/>
      <c r="B272" s="160" t="s">
        <v>310</v>
      </c>
      <c r="C272" s="183"/>
      <c r="D272" s="211">
        <v>4</v>
      </c>
      <c r="E272" s="211">
        <v>4</v>
      </c>
      <c r="G272" s="211"/>
      <c r="H272" s="212"/>
      <c r="I272" s="211"/>
      <c r="J272" s="212"/>
      <c r="K272" s="211"/>
    </row>
    <row r="273" spans="1:11" ht="15.75" thickBot="1" x14ac:dyDescent="0.3">
      <c r="A273" s="209" t="s">
        <v>49</v>
      </c>
      <c r="B273" s="160"/>
      <c r="C273" s="211">
        <v>30</v>
      </c>
      <c r="D273" s="211">
        <v>30</v>
      </c>
      <c r="E273" s="212">
        <v>30</v>
      </c>
      <c r="F273" s="211">
        <v>1.5</v>
      </c>
      <c r="G273" s="212">
        <v>0.3</v>
      </c>
      <c r="H273" s="211">
        <v>14.3</v>
      </c>
      <c r="I273" s="212">
        <v>66</v>
      </c>
      <c r="J273" s="214"/>
      <c r="K273" s="183"/>
    </row>
    <row r="274" spans="1:11" ht="15.75" thickBot="1" x14ac:dyDescent="0.3">
      <c r="A274" s="196" t="s">
        <v>30</v>
      </c>
      <c r="B274" s="197"/>
      <c r="C274" s="203">
        <v>552</v>
      </c>
      <c r="D274" s="203"/>
      <c r="E274" s="256"/>
      <c r="F274" s="187">
        <f>SUM(F233:F273)</f>
        <v>14.2</v>
      </c>
      <c r="G274" s="187">
        <f t="shared" ref="G274:J274" si="6">SUM(G233:G273)</f>
        <v>13.15</v>
      </c>
      <c r="H274" s="187">
        <f t="shared" si="6"/>
        <v>69.599999999999994</v>
      </c>
      <c r="I274" s="187">
        <f t="shared" si="6"/>
        <v>453.9</v>
      </c>
      <c r="J274" s="187">
        <f t="shared" si="6"/>
        <v>20.049999999999997</v>
      </c>
      <c r="K274" s="189"/>
    </row>
    <row r="275" spans="1:11" x14ac:dyDescent="0.25">
      <c r="A275" s="190"/>
      <c r="B275" s="191" t="s">
        <v>50</v>
      </c>
      <c r="C275" s="206"/>
      <c r="D275" s="206"/>
      <c r="E275" s="257"/>
      <c r="F275" s="168"/>
      <c r="G275" s="208"/>
      <c r="H275" s="168"/>
      <c r="I275" s="208"/>
      <c r="J275" s="195"/>
      <c r="K275" s="173"/>
    </row>
    <row r="276" spans="1:11" x14ac:dyDescent="0.25">
      <c r="A276" s="209" t="s">
        <v>116</v>
      </c>
      <c r="B276" s="160"/>
      <c r="C276" s="242">
        <v>110</v>
      </c>
      <c r="D276" s="243"/>
      <c r="E276" s="242"/>
      <c r="F276" s="244">
        <v>3.12</v>
      </c>
      <c r="G276" s="244">
        <v>2.75</v>
      </c>
      <c r="H276" s="244">
        <v>2.5</v>
      </c>
      <c r="I276" s="244">
        <v>47.2</v>
      </c>
      <c r="J276" s="244">
        <v>0.55000000000000004</v>
      </c>
      <c r="K276" s="183" t="s">
        <v>117</v>
      </c>
    </row>
    <row r="277" spans="1:11" x14ac:dyDescent="0.25">
      <c r="A277" s="209"/>
      <c r="B277" s="160" t="s">
        <v>368</v>
      </c>
      <c r="C277" s="242"/>
      <c r="D277" s="243">
        <v>114</v>
      </c>
      <c r="E277" s="242">
        <v>110</v>
      </c>
      <c r="F277" s="244"/>
      <c r="G277" s="245"/>
      <c r="H277" s="244"/>
      <c r="I277" s="245"/>
      <c r="J277" s="246"/>
      <c r="K277" s="183"/>
    </row>
    <row r="278" spans="1:11" ht="23.25" x14ac:dyDescent="0.25">
      <c r="A278" s="240" t="s">
        <v>118</v>
      </c>
      <c r="B278" s="241"/>
      <c r="C278" s="242">
        <v>75</v>
      </c>
      <c r="D278" s="307"/>
      <c r="E278" s="242"/>
      <c r="F278" s="246">
        <v>2.2000000000000002</v>
      </c>
      <c r="G278" s="245">
        <v>4.0999999999999996</v>
      </c>
      <c r="H278" s="245">
        <v>24</v>
      </c>
      <c r="I278" s="245">
        <v>146.19999999999999</v>
      </c>
      <c r="J278" s="244">
        <v>0.02</v>
      </c>
      <c r="K278" s="309" t="s">
        <v>119</v>
      </c>
    </row>
    <row r="279" spans="1:11" x14ac:dyDescent="0.25">
      <c r="A279" s="240"/>
      <c r="B279" s="241" t="s">
        <v>369</v>
      </c>
      <c r="C279" s="242"/>
      <c r="D279" s="307">
        <v>21.3</v>
      </c>
      <c r="E279" s="242">
        <v>21.3</v>
      </c>
      <c r="F279" s="244"/>
      <c r="G279" s="244"/>
      <c r="H279" s="244"/>
      <c r="I279" s="245"/>
      <c r="J279" s="244"/>
      <c r="K279" s="309"/>
    </row>
    <row r="280" spans="1:11" x14ac:dyDescent="0.25">
      <c r="A280" s="240"/>
      <c r="B280" s="241" t="s">
        <v>335</v>
      </c>
      <c r="C280" s="242"/>
      <c r="D280" s="307">
        <v>2.1</v>
      </c>
      <c r="E280" s="242">
        <v>2.1</v>
      </c>
      <c r="F280" s="244"/>
      <c r="G280" s="244"/>
      <c r="H280" s="244"/>
      <c r="I280" s="245"/>
      <c r="J280" s="244"/>
      <c r="K280" s="309"/>
    </row>
    <row r="281" spans="1:11" x14ac:dyDescent="0.25">
      <c r="A281" s="240"/>
      <c r="B281" s="241" t="s">
        <v>312</v>
      </c>
      <c r="C281" s="242"/>
      <c r="D281" s="307">
        <v>4.2</v>
      </c>
      <c r="E281" s="242">
        <v>4.2</v>
      </c>
      <c r="F281" s="244"/>
      <c r="G281" s="244"/>
      <c r="H281" s="244"/>
      <c r="I281" s="245"/>
      <c r="J281" s="244"/>
      <c r="K281" s="309"/>
    </row>
    <row r="282" spans="1:11" x14ac:dyDescent="0.25">
      <c r="A282" s="240"/>
      <c r="B282" s="241" t="s">
        <v>311</v>
      </c>
      <c r="C282" s="242"/>
      <c r="D282" s="307">
        <v>0.1</v>
      </c>
      <c r="E282" s="242">
        <v>0.1</v>
      </c>
      <c r="F282" s="244"/>
      <c r="G282" s="244"/>
      <c r="H282" s="244"/>
      <c r="I282" s="245"/>
      <c r="J282" s="244"/>
      <c r="K282" s="309"/>
    </row>
    <row r="283" spans="1:11" x14ac:dyDescent="0.25">
      <c r="A283" s="240"/>
      <c r="B283" s="241" t="s">
        <v>309</v>
      </c>
      <c r="C283" s="242"/>
      <c r="D283" s="307">
        <v>6.3</v>
      </c>
      <c r="E283" s="242">
        <v>6.3</v>
      </c>
      <c r="F283" s="244"/>
      <c r="G283" s="244"/>
      <c r="H283" s="244"/>
      <c r="I283" s="245"/>
      <c r="J283" s="244"/>
      <c r="K283" s="309"/>
    </row>
    <row r="284" spans="1:11" x14ac:dyDescent="0.25">
      <c r="A284" s="240"/>
      <c r="B284" s="241" t="s">
        <v>370</v>
      </c>
      <c r="C284" s="242"/>
      <c r="D284" s="307"/>
      <c r="E284" s="242">
        <v>33</v>
      </c>
      <c r="F284" s="244"/>
      <c r="G284" s="244"/>
      <c r="H284" s="244"/>
      <c r="I284" s="245"/>
      <c r="J284" s="244"/>
      <c r="K284" s="309"/>
    </row>
    <row r="285" spans="1:11" x14ac:dyDescent="0.25">
      <c r="A285" s="240"/>
      <c r="B285" s="160" t="s">
        <v>362</v>
      </c>
      <c r="C285" s="242"/>
      <c r="D285" s="307">
        <v>25</v>
      </c>
      <c r="E285" s="242">
        <v>25</v>
      </c>
      <c r="F285" s="244"/>
      <c r="G285" s="244"/>
      <c r="H285" s="244"/>
      <c r="I285" s="245"/>
      <c r="J285" s="244"/>
      <c r="K285" s="309"/>
    </row>
    <row r="286" spans="1:11" x14ac:dyDescent="0.25">
      <c r="A286" s="209"/>
      <c r="B286" s="160" t="s">
        <v>320</v>
      </c>
      <c r="C286" s="211"/>
      <c r="D286" s="202">
        <v>40.4</v>
      </c>
      <c r="E286" s="201">
        <v>24.2</v>
      </c>
      <c r="F286" s="201"/>
      <c r="G286" s="213"/>
      <c r="H286" s="201"/>
      <c r="I286" s="213"/>
      <c r="J286" s="201"/>
      <c r="K286" s="183"/>
    </row>
    <row r="287" spans="1:11" x14ac:dyDescent="0.25">
      <c r="A287" s="209"/>
      <c r="B287" s="160" t="s">
        <v>325</v>
      </c>
      <c r="C287" s="211"/>
      <c r="D287" s="202">
        <v>5</v>
      </c>
      <c r="E287" s="201">
        <v>4.2</v>
      </c>
      <c r="F287" s="201"/>
      <c r="G287" s="213"/>
      <c r="H287" s="201"/>
      <c r="I287" s="213"/>
      <c r="J287" s="201"/>
      <c r="K287" s="183"/>
    </row>
    <row r="288" spans="1:11" x14ac:dyDescent="0.25">
      <c r="A288" s="209"/>
      <c r="B288" s="160" t="s">
        <v>311</v>
      </c>
      <c r="C288" s="211"/>
      <c r="D288" s="202">
        <v>0.1</v>
      </c>
      <c r="E288" s="201">
        <v>0.1</v>
      </c>
      <c r="F288" s="201"/>
      <c r="G288" s="213"/>
      <c r="H288" s="201"/>
      <c r="I288" s="213"/>
      <c r="J288" s="201"/>
      <c r="K288" s="183"/>
    </row>
    <row r="289" spans="1:11" x14ac:dyDescent="0.25">
      <c r="A289" s="209"/>
      <c r="B289" s="160" t="s">
        <v>340</v>
      </c>
      <c r="C289" s="211"/>
      <c r="D289" s="202"/>
      <c r="E289" s="216">
        <v>50</v>
      </c>
      <c r="F289" s="202"/>
      <c r="G289" s="213"/>
      <c r="H289" s="201"/>
      <c r="I289" s="213"/>
      <c r="J289" s="201"/>
      <c r="K289" s="183"/>
    </row>
    <row r="290" spans="1:11" x14ac:dyDescent="0.25">
      <c r="A290" s="209"/>
      <c r="B290" s="160" t="s">
        <v>315</v>
      </c>
      <c r="C290" s="211"/>
      <c r="D290" s="202">
        <v>6.7</v>
      </c>
      <c r="E290" s="216">
        <v>6.7</v>
      </c>
      <c r="F290" s="202"/>
      <c r="G290" s="213"/>
      <c r="H290" s="201"/>
      <c r="I290" s="213"/>
      <c r="J290" s="201"/>
      <c r="K290" s="183"/>
    </row>
    <row r="291" spans="1:11" x14ac:dyDescent="0.25">
      <c r="A291" s="209"/>
      <c r="B291" s="160" t="s">
        <v>318</v>
      </c>
      <c r="C291" s="211"/>
      <c r="D291" s="202">
        <v>0.1</v>
      </c>
      <c r="E291" s="216">
        <v>0.1</v>
      </c>
      <c r="F291" s="202"/>
      <c r="G291" s="213"/>
      <c r="H291" s="201"/>
      <c r="I291" s="213"/>
      <c r="J291" s="201"/>
      <c r="K291" s="183"/>
    </row>
    <row r="292" spans="1:11" x14ac:dyDescent="0.25">
      <c r="A292" s="209" t="s">
        <v>120</v>
      </c>
      <c r="B292" s="160"/>
      <c r="C292" s="211">
        <v>120</v>
      </c>
      <c r="D292" s="201"/>
      <c r="E292" s="216"/>
      <c r="F292" s="202">
        <v>12</v>
      </c>
      <c r="G292" s="201">
        <v>15</v>
      </c>
      <c r="H292" s="201">
        <v>2</v>
      </c>
      <c r="I292" s="202">
        <v>200</v>
      </c>
      <c r="J292" s="201">
        <v>0.24</v>
      </c>
      <c r="K292" s="183" t="s">
        <v>121</v>
      </c>
    </row>
    <row r="293" spans="1:11" x14ac:dyDescent="0.25">
      <c r="A293" s="209"/>
      <c r="B293" s="160" t="s">
        <v>335</v>
      </c>
      <c r="C293" s="211"/>
      <c r="D293" s="201">
        <v>84</v>
      </c>
      <c r="E293" s="216">
        <v>84</v>
      </c>
      <c r="F293" s="202"/>
      <c r="G293" s="201"/>
      <c r="H293" s="201"/>
      <c r="I293" s="213"/>
      <c r="J293" s="201"/>
      <c r="K293" s="183"/>
    </row>
    <row r="294" spans="1:11" x14ac:dyDescent="0.25">
      <c r="A294" s="209"/>
      <c r="B294" s="160" t="s">
        <v>309</v>
      </c>
      <c r="C294" s="211"/>
      <c r="D294" s="201">
        <v>31.5</v>
      </c>
      <c r="E294" s="216">
        <v>31.5</v>
      </c>
      <c r="F294" s="202"/>
      <c r="G294" s="201"/>
      <c r="H294" s="201"/>
      <c r="I294" s="213"/>
      <c r="J294" s="201"/>
      <c r="K294" s="183"/>
    </row>
    <row r="295" spans="1:11" x14ac:dyDescent="0.25">
      <c r="A295" s="209"/>
      <c r="B295" s="160" t="s">
        <v>348</v>
      </c>
      <c r="C295" s="211"/>
      <c r="D295" s="201">
        <v>15.3</v>
      </c>
      <c r="E295" s="216">
        <v>15</v>
      </c>
      <c r="F295" s="202"/>
      <c r="G295" s="201"/>
      <c r="H295" s="201"/>
      <c r="I295" s="213"/>
      <c r="J295" s="201"/>
      <c r="K295" s="183"/>
    </row>
    <row r="296" spans="1:11" x14ac:dyDescent="0.25">
      <c r="A296" s="209"/>
      <c r="B296" s="160" t="s">
        <v>312</v>
      </c>
      <c r="C296" s="211"/>
      <c r="D296" s="201">
        <v>2.5</v>
      </c>
      <c r="E296" s="216">
        <v>2.5</v>
      </c>
      <c r="F296" s="202"/>
      <c r="G296" s="201"/>
      <c r="H296" s="201"/>
      <c r="I296" s="213"/>
      <c r="J296" s="201"/>
      <c r="K296" s="183"/>
    </row>
    <row r="297" spans="1:11" x14ac:dyDescent="0.25">
      <c r="A297" s="209"/>
      <c r="B297" s="160" t="s">
        <v>311</v>
      </c>
      <c r="C297" s="211"/>
      <c r="D297" s="201">
        <v>0.4</v>
      </c>
      <c r="E297" s="216">
        <v>0.4</v>
      </c>
      <c r="F297" s="202"/>
      <c r="G297" s="201"/>
      <c r="H297" s="201"/>
      <c r="I297" s="213"/>
      <c r="J297" s="201"/>
      <c r="K297" s="183"/>
    </row>
    <row r="298" spans="1:11" x14ac:dyDescent="0.25">
      <c r="A298" s="209" t="s">
        <v>122</v>
      </c>
      <c r="B298" s="160"/>
      <c r="C298" s="211" t="s">
        <v>267</v>
      </c>
      <c r="D298" s="212"/>
      <c r="E298" s="211"/>
      <c r="F298" s="214">
        <v>0.3</v>
      </c>
      <c r="G298" s="211">
        <v>0.13</v>
      </c>
      <c r="H298" s="212">
        <v>9.4</v>
      </c>
      <c r="I298" s="214">
        <v>39.9</v>
      </c>
      <c r="J298" s="211">
        <v>40.700000000000003</v>
      </c>
      <c r="K298" s="183" t="s">
        <v>123</v>
      </c>
    </row>
    <row r="299" spans="1:11" x14ac:dyDescent="0.25">
      <c r="A299" s="209"/>
      <c r="B299" s="160" t="s">
        <v>371</v>
      </c>
      <c r="C299" s="211"/>
      <c r="D299" s="212">
        <v>10</v>
      </c>
      <c r="E299" s="211">
        <v>10</v>
      </c>
      <c r="F299" s="214"/>
      <c r="G299" s="211"/>
      <c r="H299" s="212"/>
      <c r="I299" s="214"/>
      <c r="J299" s="211"/>
      <c r="K299" s="183"/>
    </row>
    <row r="300" spans="1:11" x14ac:dyDescent="0.25">
      <c r="A300" s="209"/>
      <c r="B300" s="160" t="s">
        <v>314</v>
      </c>
      <c r="C300" s="211"/>
      <c r="D300" s="212">
        <v>2.5</v>
      </c>
      <c r="E300" s="211">
        <v>2.5</v>
      </c>
      <c r="F300" s="214"/>
      <c r="G300" s="211"/>
      <c r="H300" s="214"/>
      <c r="I300" s="214"/>
      <c r="J300" s="211"/>
      <c r="K300" s="183"/>
    </row>
    <row r="301" spans="1:11" x14ac:dyDescent="0.25">
      <c r="A301" s="209"/>
      <c r="B301" s="160" t="s">
        <v>315</v>
      </c>
      <c r="C301" s="211"/>
      <c r="D301" s="211">
        <v>100</v>
      </c>
      <c r="E301" s="211">
        <v>100</v>
      </c>
      <c r="F301" s="211"/>
      <c r="G301" s="212"/>
      <c r="H301" s="211"/>
      <c r="I301" s="212"/>
      <c r="J301" s="211"/>
      <c r="K301" s="183"/>
    </row>
    <row r="302" spans="1:11" ht="15.75" thickBot="1" x14ac:dyDescent="0.3">
      <c r="A302" s="209" t="s">
        <v>62</v>
      </c>
      <c r="B302" s="160"/>
      <c r="C302" s="200">
        <v>20</v>
      </c>
      <c r="D302" s="218">
        <v>20</v>
      </c>
      <c r="E302" s="211">
        <v>20</v>
      </c>
      <c r="F302" s="219">
        <v>1.6</v>
      </c>
      <c r="G302" s="220">
        <v>0.2</v>
      </c>
      <c r="H302" s="221">
        <v>9.8000000000000007</v>
      </c>
      <c r="I302" s="222">
        <v>47</v>
      </c>
      <c r="J302" s="211">
        <v>0</v>
      </c>
      <c r="K302" s="183"/>
    </row>
    <row r="303" spans="1:11" ht="15.75" thickBot="1" x14ac:dyDescent="0.3">
      <c r="A303" s="223" t="s">
        <v>30</v>
      </c>
      <c r="B303" s="224"/>
      <c r="C303" s="227">
        <v>427.5</v>
      </c>
      <c r="D303" s="247"/>
      <c r="E303" s="227"/>
      <c r="F303" s="225">
        <f>SUM(F275:F302)</f>
        <v>19.220000000000002</v>
      </c>
      <c r="G303" s="225">
        <f t="shared" ref="G303:J303" si="7">SUM(G275:G302)</f>
        <v>22.18</v>
      </c>
      <c r="H303" s="225">
        <f t="shared" si="7"/>
        <v>47.7</v>
      </c>
      <c r="I303" s="225">
        <f t="shared" si="7"/>
        <v>480.29999999999995</v>
      </c>
      <c r="J303" s="225">
        <f t="shared" si="7"/>
        <v>41.510000000000005</v>
      </c>
      <c r="K303" s="189"/>
    </row>
    <row r="304" spans="1:11" ht="15.75" thickBot="1" x14ac:dyDescent="0.3">
      <c r="A304" s="196" t="s">
        <v>63</v>
      </c>
      <c r="B304" s="197"/>
      <c r="C304" s="203">
        <f>C228+C232+C274+C303</f>
        <v>1454.5</v>
      </c>
      <c r="D304" s="188"/>
      <c r="E304" s="187"/>
      <c r="F304" s="187">
        <f>F228+F232+F274+F303</f>
        <v>41.19</v>
      </c>
      <c r="G304" s="187">
        <f>G228+G232+G274+G303</f>
        <v>46.980000000000004</v>
      </c>
      <c r="H304" s="187">
        <f>H228+H232+H274+H303</f>
        <v>190.7</v>
      </c>
      <c r="I304" s="187">
        <f>I228+I232+I274+I303</f>
        <v>1363.54</v>
      </c>
      <c r="J304" s="187">
        <f>J228+J232+J274+J303</f>
        <v>64.069999999999993</v>
      </c>
      <c r="K304" s="173"/>
    </row>
    <row r="305" spans="1:11" x14ac:dyDescent="0.25">
      <c r="A305" s="160"/>
      <c r="B305" s="160"/>
      <c r="C305" s="231"/>
      <c r="D305" s="233"/>
      <c r="E305" s="233"/>
      <c r="F305" s="213"/>
      <c r="G305" s="213"/>
      <c r="H305" s="213"/>
      <c r="I305" s="213"/>
      <c r="J305" s="213"/>
      <c r="K305" s="191"/>
    </row>
    <row r="306" spans="1:11" ht="15.75" thickBot="1" x14ac:dyDescent="0.3">
      <c r="A306" s="159" t="s">
        <v>124</v>
      </c>
      <c r="C306" s="161"/>
      <c r="D306" s="159"/>
      <c r="E306" s="159"/>
      <c r="K306" s="161"/>
    </row>
    <row r="307" spans="1:11" ht="23.25" x14ac:dyDescent="0.25">
      <c r="A307" s="164" t="s">
        <v>7</v>
      </c>
      <c r="B307" s="165"/>
      <c r="C307" s="166" t="s">
        <v>8</v>
      </c>
      <c r="D307" s="167" t="s">
        <v>304</v>
      </c>
      <c r="E307" s="168" t="s">
        <v>304</v>
      </c>
      <c r="F307" s="169" t="s">
        <v>9</v>
      </c>
      <c r="G307" s="170"/>
      <c r="H307" s="171"/>
      <c r="I307" s="167" t="s">
        <v>10</v>
      </c>
      <c r="J307" s="172" t="s">
        <v>11</v>
      </c>
      <c r="K307" s="173" t="s">
        <v>12</v>
      </c>
    </row>
    <row r="308" spans="1:11" ht="15.75" thickBot="1" x14ac:dyDescent="0.3">
      <c r="A308" s="174" t="s">
        <v>13</v>
      </c>
      <c r="B308" s="175"/>
      <c r="C308" s="176"/>
      <c r="D308" s="177" t="s">
        <v>305</v>
      </c>
      <c r="E308" s="178" t="s">
        <v>305</v>
      </c>
      <c r="F308" s="179"/>
      <c r="G308" s="180"/>
      <c r="H308" s="181"/>
      <c r="I308" s="177" t="s">
        <v>14</v>
      </c>
      <c r="J308" s="182"/>
      <c r="K308" s="183"/>
    </row>
    <row r="309" spans="1:11" ht="15.75" thickBot="1" x14ac:dyDescent="0.3">
      <c r="A309" s="184"/>
      <c r="B309" s="185"/>
      <c r="C309" s="186"/>
      <c r="D309" s="187" t="s">
        <v>306</v>
      </c>
      <c r="E309" s="187" t="s">
        <v>307</v>
      </c>
      <c r="F309" s="187" t="s">
        <v>15</v>
      </c>
      <c r="G309" s="187" t="s">
        <v>16</v>
      </c>
      <c r="H309" s="188" t="s">
        <v>17</v>
      </c>
      <c r="I309" s="188" t="s">
        <v>18</v>
      </c>
      <c r="J309" s="187" t="s">
        <v>19</v>
      </c>
      <c r="K309" s="189"/>
    </row>
    <row r="310" spans="1:11" x14ac:dyDescent="0.25">
      <c r="A310" s="209"/>
      <c r="B310" s="191" t="s">
        <v>20</v>
      </c>
      <c r="C310" s="192"/>
      <c r="D310" s="237"/>
      <c r="E310" s="173"/>
      <c r="F310" s="235"/>
      <c r="G310" s="253"/>
      <c r="H310" s="235"/>
      <c r="I310" s="258"/>
      <c r="J310" s="195"/>
      <c r="K310" s="183"/>
    </row>
    <row r="311" spans="1:11" x14ac:dyDescent="0.25">
      <c r="A311" s="209" t="s">
        <v>125</v>
      </c>
      <c r="B311" s="160"/>
      <c r="C311" s="200">
        <v>150</v>
      </c>
      <c r="D311" s="193"/>
      <c r="E311" s="200"/>
      <c r="F311" s="201">
        <v>2.6</v>
      </c>
      <c r="G311" s="201">
        <v>3.6</v>
      </c>
      <c r="H311" s="201">
        <v>12.5</v>
      </c>
      <c r="I311" s="201">
        <v>94</v>
      </c>
      <c r="J311" s="202">
        <v>0.4</v>
      </c>
      <c r="K311" s="183" t="s">
        <v>126</v>
      </c>
    </row>
    <row r="312" spans="1:11" x14ac:dyDescent="0.25">
      <c r="A312" s="209"/>
      <c r="B312" s="241" t="s">
        <v>342</v>
      </c>
      <c r="C312" s="200"/>
      <c r="D312" s="193">
        <v>9</v>
      </c>
      <c r="E312" s="200">
        <v>9</v>
      </c>
      <c r="F312" s="201"/>
      <c r="G312" s="201"/>
      <c r="H312" s="201"/>
      <c r="I312" s="201"/>
      <c r="J312" s="202"/>
      <c r="K312" s="183"/>
    </row>
    <row r="313" spans="1:11" x14ac:dyDescent="0.25">
      <c r="A313" s="209"/>
      <c r="B313" s="160" t="s">
        <v>315</v>
      </c>
      <c r="C313" s="200"/>
      <c r="D313" s="193">
        <v>58</v>
      </c>
      <c r="E313" s="200">
        <v>58</v>
      </c>
      <c r="F313" s="201"/>
      <c r="G313" s="201"/>
      <c r="H313" s="201"/>
      <c r="I313" s="201"/>
      <c r="J313" s="202"/>
      <c r="K313" s="183"/>
    </row>
    <row r="314" spans="1:11" x14ac:dyDescent="0.25">
      <c r="A314" s="209"/>
      <c r="B314" s="160" t="s">
        <v>309</v>
      </c>
      <c r="C314" s="200"/>
      <c r="D314" s="193">
        <v>100</v>
      </c>
      <c r="E314" s="200">
        <v>100</v>
      </c>
      <c r="F314" s="201"/>
      <c r="G314" s="201"/>
      <c r="H314" s="201"/>
      <c r="I314" s="201"/>
      <c r="J314" s="202"/>
      <c r="K314" s="183"/>
    </row>
    <row r="315" spans="1:11" x14ac:dyDescent="0.25">
      <c r="A315" s="209"/>
      <c r="B315" s="160" t="s">
        <v>312</v>
      </c>
      <c r="C315" s="200"/>
      <c r="D315" s="193">
        <v>1</v>
      </c>
      <c r="E315" s="200">
        <v>1</v>
      </c>
      <c r="F315" s="201"/>
      <c r="G315" s="201"/>
      <c r="H315" s="201"/>
      <c r="I315" s="201"/>
      <c r="J315" s="202"/>
      <c r="K315" s="183"/>
    </row>
    <row r="316" spans="1:11" x14ac:dyDescent="0.25">
      <c r="A316" s="209"/>
      <c r="B316" s="160" t="s">
        <v>310</v>
      </c>
      <c r="C316" s="200"/>
      <c r="D316" s="193">
        <v>0.75</v>
      </c>
      <c r="E316" s="200">
        <v>0.75</v>
      </c>
      <c r="F316" s="201"/>
      <c r="G316" s="201"/>
      <c r="H316" s="201"/>
      <c r="I316" s="201"/>
      <c r="J316" s="202"/>
      <c r="K316" s="183"/>
    </row>
    <row r="317" spans="1:11" x14ac:dyDescent="0.25">
      <c r="A317" s="209"/>
      <c r="B317" s="160" t="s">
        <v>311</v>
      </c>
      <c r="C317" s="200"/>
      <c r="D317" s="237">
        <v>0.8</v>
      </c>
      <c r="E317" s="200">
        <v>0.8</v>
      </c>
      <c r="F317" s="202"/>
      <c r="G317" s="201"/>
      <c r="H317" s="213"/>
      <c r="I317" s="201"/>
      <c r="J317" s="213"/>
      <c r="K317" s="183"/>
    </row>
    <row r="318" spans="1:11" x14ac:dyDescent="0.25">
      <c r="A318" s="209" t="s">
        <v>127</v>
      </c>
      <c r="B318" s="160"/>
      <c r="C318" s="200" t="s">
        <v>282</v>
      </c>
      <c r="D318" s="259"/>
      <c r="E318" s="259"/>
      <c r="F318" s="214">
        <v>1</v>
      </c>
      <c r="G318" s="211">
        <v>1.2</v>
      </c>
      <c r="H318" s="211">
        <v>10</v>
      </c>
      <c r="I318" s="211">
        <v>55</v>
      </c>
      <c r="J318" s="214">
        <v>0.16</v>
      </c>
      <c r="K318" s="183" t="s">
        <v>283</v>
      </c>
    </row>
    <row r="319" spans="1:11" x14ac:dyDescent="0.25">
      <c r="A319" s="209"/>
      <c r="B319" s="160" t="s">
        <v>372</v>
      </c>
      <c r="C319" s="200"/>
      <c r="D319" s="211">
        <v>2</v>
      </c>
      <c r="E319" s="211">
        <v>2</v>
      </c>
      <c r="F319" s="214"/>
      <c r="G319" s="214"/>
      <c r="H319" s="214"/>
      <c r="I319" s="214"/>
      <c r="J319" s="214"/>
      <c r="K319" s="183"/>
    </row>
    <row r="320" spans="1:11" x14ac:dyDescent="0.25">
      <c r="A320" s="209"/>
      <c r="B320" s="160" t="s">
        <v>310</v>
      </c>
      <c r="C320" s="200"/>
      <c r="D320" s="211">
        <v>7.7</v>
      </c>
      <c r="E320" s="211">
        <v>7.7</v>
      </c>
      <c r="F320" s="214"/>
      <c r="G320" s="211"/>
      <c r="H320" s="211"/>
      <c r="I320" s="211"/>
      <c r="J320" s="214"/>
      <c r="K320" s="183"/>
    </row>
    <row r="321" spans="1:11" x14ac:dyDescent="0.25">
      <c r="A321" s="193"/>
      <c r="B321" s="160" t="s">
        <v>309</v>
      </c>
      <c r="C321" s="200"/>
      <c r="D321" s="211">
        <v>75</v>
      </c>
      <c r="E321" s="211">
        <v>75</v>
      </c>
      <c r="F321" s="214"/>
      <c r="G321" s="211"/>
      <c r="H321" s="211"/>
      <c r="I321" s="211"/>
      <c r="J321" s="214"/>
      <c r="K321" s="183"/>
    </row>
    <row r="322" spans="1:11" x14ac:dyDescent="0.25">
      <c r="A322" s="193"/>
      <c r="B322" s="160" t="s">
        <v>332</v>
      </c>
      <c r="C322" s="200"/>
      <c r="D322" s="214">
        <v>106</v>
      </c>
      <c r="E322" s="211">
        <v>106</v>
      </c>
      <c r="F322" s="214"/>
      <c r="G322" s="211"/>
      <c r="H322" s="212"/>
      <c r="I322" s="211"/>
      <c r="J322" s="212"/>
      <c r="K322" s="183"/>
    </row>
    <row r="323" spans="1:11" x14ac:dyDescent="0.25">
      <c r="A323" s="209" t="s">
        <v>269</v>
      </c>
      <c r="B323" s="160"/>
      <c r="C323" s="210" t="s">
        <v>270</v>
      </c>
      <c r="D323" s="209"/>
      <c r="E323" s="183"/>
      <c r="F323" s="202">
        <v>3.5</v>
      </c>
      <c r="G323" s="201">
        <v>5.95</v>
      </c>
      <c r="H323" s="213">
        <v>12.9</v>
      </c>
      <c r="I323" s="202">
        <v>119.6</v>
      </c>
      <c r="J323" s="202">
        <v>0.04</v>
      </c>
      <c r="K323" s="183" t="s">
        <v>271</v>
      </c>
    </row>
    <row r="324" spans="1:11" x14ac:dyDescent="0.25">
      <c r="A324" s="209"/>
      <c r="B324" s="160" t="s">
        <v>316</v>
      </c>
      <c r="C324" s="200"/>
      <c r="D324" s="193">
        <v>25</v>
      </c>
      <c r="E324" s="200">
        <v>25</v>
      </c>
      <c r="F324" s="202"/>
      <c r="G324" s="201"/>
      <c r="H324" s="201"/>
      <c r="I324" s="202"/>
      <c r="J324" s="202"/>
      <c r="K324" s="183"/>
    </row>
    <row r="325" spans="1:11" x14ac:dyDescent="0.25">
      <c r="A325" s="209"/>
      <c r="B325" s="160" t="s">
        <v>348</v>
      </c>
      <c r="C325" s="200"/>
      <c r="D325" s="193">
        <v>5.0999999999999996</v>
      </c>
      <c r="E325" s="200">
        <v>5</v>
      </c>
      <c r="F325" s="202"/>
      <c r="G325" s="201"/>
      <c r="H325" s="201"/>
      <c r="I325" s="202"/>
      <c r="J325" s="202"/>
      <c r="K325" s="183"/>
    </row>
    <row r="326" spans="1:11" ht="15.75" thickBot="1" x14ac:dyDescent="0.3">
      <c r="A326" s="209"/>
      <c r="B326" s="160" t="s">
        <v>312</v>
      </c>
      <c r="C326" s="200"/>
      <c r="D326" s="193">
        <v>5</v>
      </c>
      <c r="E326" s="200">
        <v>5</v>
      </c>
      <c r="F326" s="202" t="s">
        <v>203</v>
      </c>
      <c r="G326" s="201"/>
      <c r="H326" s="201"/>
      <c r="I326" s="202"/>
      <c r="J326" s="202"/>
      <c r="K326" s="183"/>
    </row>
    <row r="327" spans="1:11" ht="15.75" thickBot="1" x14ac:dyDescent="0.3">
      <c r="A327" s="196" t="s">
        <v>30</v>
      </c>
      <c r="B327" s="197"/>
      <c r="C327" s="203">
        <v>357</v>
      </c>
      <c r="D327" s="199"/>
      <c r="E327" s="198"/>
      <c r="F327" s="187">
        <f>SUM(F310:F326)</f>
        <v>7.1</v>
      </c>
      <c r="G327" s="187">
        <f t="shared" ref="G327:J327" si="8">SUM(G310:G326)</f>
        <v>10.75</v>
      </c>
      <c r="H327" s="187">
        <f t="shared" si="8"/>
        <v>35.4</v>
      </c>
      <c r="I327" s="187">
        <f t="shared" si="8"/>
        <v>268.60000000000002</v>
      </c>
      <c r="J327" s="187">
        <f t="shared" si="8"/>
        <v>0.60000000000000009</v>
      </c>
      <c r="K327" s="189"/>
    </row>
    <row r="328" spans="1:11" x14ac:dyDescent="0.25">
      <c r="A328" s="209"/>
      <c r="B328" s="160" t="s">
        <v>31</v>
      </c>
      <c r="C328" s="210"/>
      <c r="D328" s="193"/>
      <c r="E328" s="200"/>
      <c r="F328" s="201"/>
      <c r="G328" s="213"/>
      <c r="H328" s="201"/>
      <c r="I328" s="213"/>
      <c r="J328" s="202"/>
      <c r="K328" s="183"/>
    </row>
    <row r="329" spans="1:11" x14ac:dyDescent="0.25">
      <c r="A329" s="209" t="s">
        <v>72</v>
      </c>
      <c r="B329" s="160"/>
      <c r="C329" s="200">
        <v>100</v>
      </c>
      <c r="D329" s="237">
        <v>114</v>
      </c>
      <c r="E329" s="200">
        <v>100</v>
      </c>
      <c r="F329" s="202">
        <v>0.6</v>
      </c>
      <c r="G329" s="201">
        <v>0.43</v>
      </c>
      <c r="H329" s="213">
        <v>14</v>
      </c>
      <c r="I329" s="201">
        <v>62.3</v>
      </c>
      <c r="J329" s="202">
        <v>7</v>
      </c>
      <c r="K329" s="183" t="s">
        <v>73</v>
      </c>
    </row>
    <row r="330" spans="1:11" ht="15.75" thickBot="1" x14ac:dyDescent="0.3">
      <c r="A330" s="209" t="s">
        <v>130</v>
      </c>
      <c r="B330" s="160"/>
      <c r="C330" s="200"/>
      <c r="D330" s="237"/>
      <c r="E330" s="200"/>
      <c r="F330" s="202"/>
      <c r="G330" s="201"/>
      <c r="H330" s="213"/>
      <c r="I330" s="201"/>
      <c r="J330" s="202"/>
      <c r="K330" s="183"/>
    </row>
    <row r="331" spans="1:11" ht="15.75" thickBot="1" x14ac:dyDescent="0.3">
      <c r="A331" s="196" t="s">
        <v>30</v>
      </c>
      <c r="B331" s="197"/>
      <c r="C331" s="198">
        <v>100</v>
      </c>
      <c r="D331" s="196"/>
      <c r="E331" s="189"/>
      <c r="F331" s="187">
        <f>SUM(F329)</f>
        <v>0.6</v>
      </c>
      <c r="G331" s="187">
        <f>SUM(G329)</f>
        <v>0.43</v>
      </c>
      <c r="H331" s="187">
        <f>SUM(H329)</f>
        <v>14</v>
      </c>
      <c r="I331" s="187">
        <f>SUM(I329)</f>
        <v>62.3</v>
      </c>
      <c r="J331" s="187">
        <f>SUM(J329)</f>
        <v>7</v>
      </c>
      <c r="K331" s="189"/>
    </row>
    <row r="332" spans="1:11" x14ac:dyDescent="0.25">
      <c r="A332" s="190"/>
      <c r="B332" s="191" t="s">
        <v>35</v>
      </c>
      <c r="C332" s="192"/>
      <c r="D332" s="192"/>
      <c r="E332" s="191"/>
      <c r="F332" s="168"/>
      <c r="G332" s="208"/>
      <c r="H332" s="168"/>
      <c r="I332" s="168"/>
      <c r="J332" s="208"/>
      <c r="K332" s="173"/>
    </row>
    <row r="333" spans="1:11" x14ac:dyDescent="0.25">
      <c r="A333" s="2" t="s">
        <v>131</v>
      </c>
      <c r="B333" s="3"/>
      <c r="C333" s="4">
        <v>30</v>
      </c>
      <c r="D333" s="1"/>
      <c r="E333" s="5"/>
      <c r="F333" s="1">
        <v>0.24</v>
      </c>
      <c r="G333" s="5">
        <v>0.03</v>
      </c>
      <c r="H333" s="1">
        <v>0.51</v>
      </c>
      <c r="I333" s="51">
        <v>3.2</v>
      </c>
      <c r="J333" s="5">
        <v>1.5</v>
      </c>
      <c r="K333" s="5" t="s">
        <v>132</v>
      </c>
    </row>
    <row r="334" spans="1:11" x14ac:dyDescent="0.25">
      <c r="A334" s="2"/>
      <c r="B334" s="3" t="s">
        <v>322</v>
      </c>
      <c r="C334" s="4"/>
      <c r="D334" s="1">
        <v>54.6</v>
      </c>
      <c r="E334" s="5">
        <v>30</v>
      </c>
      <c r="F334" s="1"/>
      <c r="G334" s="5"/>
      <c r="H334" s="1"/>
      <c r="I334" s="51"/>
      <c r="J334" s="5"/>
      <c r="K334" s="80"/>
    </row>
    <row r="335" spans="1:11" ht="22.5" x14ac:dyDescent="0.25">
      <c r="A335" s="260" t="s">
        <v>284</v>
      </c>
      <c r="B335" s="261"/>
      <c r="C335" s="210" t="s">
        <v>255</v>
      </c>
      <c r="D335" s="211"/>
      <c r="E335" s="212"/>
      <c r="F335" s="201">
        <v>1.1000000000000001</v>
      </c>
      <c r="G335" s="213">
        <v>3.3</v>
      </c>
      <c r="H335" s="201">
        <v>5</v>
      </c>
      <c r="I335" s="201">
        <v>54</v>
      </c>
      <c r="J335" s="213">
        <v>7</v>
      </c>
      <c r="K335" s="183" t="s">
        <v>134</v>
      </c>
    </row>
    <row r="336" spans="1:11" x14ac:dyDescent="0.25">
      <c r="A336" s="209"/>
      <c r="B336" s="160" t="s">
        <v>321</v>
      </c>
      <c r="C336" s="201"/>
      <c r="D336" s="211">
        <v>37.5</v>
      </c>
      <c r="E336" s="212">
        <v>30</v>
      </c>
      <c r="F336" s="201"/>
      <c r="G336" s="213"/>
      <c r="H336" s="201"/>
      <c r="I336" s="201"/>
      <c r="J336" s="213"/>
      <c r="K336" s="183"/>
    </row>
    <row r="337" spans="1:11" x14ac:dyDescent="0.25">
      <c r="A337" s="209"/>
      <c r="B337" s="160" t="s">
        <v>320</v>
      </c>
      <c r="C337" s="201"/>
      <c r="D337" s="211">
        <v>30.06</v>
      </c>
      <c r="E337" s="212">
        <v>18</v>
      </c>
      <c r="F337" s="201"/>
      <c r="G337" s="213"/>
      <c r="H337" s="201"/>
      <c r="I337" s="201"/>
      <c r="J337" s="234"/>
      <c r="K337" s="183"/>
    </row>
    <row r="338" spans="1:11" x14ac:dyDescent="0.25">
      <c r="A338" s="209"/>
      <c r="B338" s="160" t="s">
        <v>323</v>
      </c>
      <c r="C338" s="201"/>
      <c r="D338" s="211">
        <v>7.98</v>
      </c>
      <c r="E338" s="212">
        <v>6</v>
      </c>
      <c r="F338" s="201"/>
      <c r="G338" s="213"/>
      <c r="H338" s="201"/>
      <c r="I338" s="201"/>
      <c r="J338" s="234"/>
      <c r="K338" s="183"/>
    </row>
    <row r="339" spans="1:11" x14ac:dyDescent="0.25">
      <c r="A339" s="209"/>
      <c r="B339" s="160" t="s">
        <v>325</v>
      </c>
      <c r="C339" s="201"/>
      <c r="D339" s="211">
        <v>7.14</v>
      </c>
      <c r="E339" s="212">
        <v>6</v>
      </c>
      <c r="F339" s="201"/>
      <c r="G339" s="213"/>
      <c r="H339" s="201"/>
      <c r="I339" s="201"/>
      <c r="J339" s="234"/>
      <c r="K339" s="183"/>
    </row>
    <row r="340" spans="1:11" x14ac:dyDescent="0.25">
      <c r="A340" s="209"/>
      <c r="B340" s="160" t="s">
        <v>318</v>
      </c>
      <c r="C340" s="201"/>
      <c r="D340" s="211">
        <v>3</v>
      </c>
      <c r="E340" s="212">
        <v>3</v>
      </c>
      <c r="F340" s="201"/>
      <c r="G340" s="213"/>
      <c r="H340" s="201"/>
      <c r="I340" s="201"/>
      <c r="J340" s="234"/>
      <c r="K340" s="183"/>
    </row>
    <row r="341" spans="1:11" x14ac:dyDescent="0.25">
      <c r="A341" s="209"/>
      <c r="B341" s="160" t="s">
        <v>326</v>
      </c>
      <c r="C341" s="201"/>
      <c r="D341" s="211">
        <v>5</v>
      </c>
      <c r="E341" s="212">
        <v>5</v>
      </c>
      <c r="F341" s="201"/>
      <c r="G341" s="213"/>
      <c r="H341" s="201"/>
      <c r="I341" s="201"/>
      <c r="J341" s="234"/>
      <c r="K341" s="183"/>
    </row>
    <row r="342" spans="1:11" x14ac:dyDescent="0.25">
      <c r="A342" s="209"/>
      <c r="B342" s="160" t="s">
        <v>311</v>
      </c>
      <c r="C342" s="201"/>
      <c r="D342" s="211">
        <v>0.5</v>
      </c>
      <c r="E342" s="212">
        <v>0.5</v>
      </c>
      <c r="F342" s="201"/>
      <c r="G342" s="213"/>
      <c r="H342" s="201"/>
      <c r="I342" s="201"/>
      <c r="J342" s="234"/>
      <c r="K342" s="183"/>
    </row>
    <row r="343" spans="1:11" x14ac:dyDescent="0.25">
      <c r="A343" s="209"/>
      <c r="B343" s="160" t="s">
        <v>315</v>
      </c>
      <c r="C343" s="201"/>
      <c r="D343" s="211">
        <v>120</v>
      </c>
      <c r="E343" s="212">
        <v>120</v>
      </c>
      <c r="F343" s="201"/>
      <c r="G343" s="213"/>
      <c r="H343" s="201"/>
      <c r="I343" s="201"/>
      <c r="J343" s="234"/>
      <c r="K343" s="183"/>
    </row>
    <row r="344" spans="1:11" ht="23.25" x14ac:dyDescent="0.25">
      <c r="A344" s="209" t="s">
        <v>135</v>
      </c>
      <c r="B344" s="160"/>
      <c r="C344" s="211">
        <v>180</v>
      </c>
      <c r="D344" s="211"/>
      <c r="E344" s="212"/>
      <c r="F344" s="211">
        <v>8</v>
      </c>
      <c r="G344" s="212">
        <v>12</v>
      </c>
      <c r="H344" s="211">
        <v>28.6</v>
      </c>
      <c r="I344" s="212">
        <v>254.4</v>
      </c>
      <c r="J344" s="214">
        <v>2.8</v>
      </c>
      <c r="K344" s="183" t="s">
        <v>136</v>
      </c>
    </row>
    <row r="345" spans="1:11" x14ac:dyDescent="0.25">
      <c r="A345" s="209" t="s">
        <v>373</v>
      </c>
      <c r="B345" s="160" t="s">
        <v>374</v>
      </c>
      <c r="C345" s="211"/>
      <c r="D345" s="211">
        <v>47</v>
      </c>
      <c r="E345" s="212">
        <v>47</v>
      </c>
      <c r="F345" s="259"/>
      <c r="G345" s="262"/>
      <c r="H345" s="259"/>
      <c r="I345" s="212"/>
      <c r="J345" s="214"/>
      <c r="K345" s="183"/>
    </row>
    <row r="346" spans="1:11" x14ac:dyDescent="0.25">
      <c r="A346" s="209"/>
      <c r="B346" s="160" t="s">
        <v>375</v>
      </c>
      <c r="C346" s="211"/>
      <c r="D346" s="211"/>
      <c r="E346" s="212">
        <v>29</v>
      </c>
      <c r="F346" s="259"/>
      <c r="G346" s="262"/>
      <c r="H346" s="259"/>
      <c r="I346" s="262"/>
      <c r="J346" s="263"/>
      <c r="K346" s="183"/>
    </row>
    <row r="347" spans="1:11" x14ac:dyDescent="0.25">
      <c r="A347" s="209"/>
      <c r="B347" s="160" t="s">
        <v>320</v>
      </c>
      <c r="C347" s="211"/>
      <c r="D347" s="211">
        <v>201.4</v>
      </c>
      <c r="E347" s="212">
        <v>120.6</v>
      </c>
      <c r="F347" s="259"/>
      <c r="G347" s="262"/>
      <c r="H347" s="259"/>
      <c r="I347" s="212"/>
      <c r="J347" s="214"/>
      <c r="K347" s="183"/>
    </row>
    <row r="348" spans="1:11" x14ac:dyDescent="0.25">
      <c r="A348" s="209"/>
      <c r="B348" s="160" t="s">
        <v>323</v>
      </c>
      <c r="C348" s="211"/>
      <c r="D348" s="211">
        <v>18</v>
      </c>
      <c r="E348" s="212">
        <v>13.5</v>
      </c>
      <c r="F348" s="259"/>
      <c r="G348" s="262"/>
      <c r="H348" s="259"/>
      <c r="I348" s="212"/>
      <c r="J348" s="214"/>
      <c r="K348" s="183"/>
    </row>
    <row r="349" spans="1:11" x14ac:dyDescent="0.25">
      <c r="A349" s="209"/>
      <c r="B349" s="160" t="s">
        <v>325</v>
      </c>
      <c r="C349" s="211"/>
      <c r="D349" s="211">
        <v>18.2</v>
      </c>
      <c r="E349" s="212">
        <v>15.3</v>
      </c>
      <c r="F349" s="259"/>
      <c r="G349" s="262"/>
      <c r="H349" s="259"/>
      <c r="I349" s="212"/>
      <c r="J349" s="214"/>
      <c r="K349" s="183"/>
    </row>
    <row r="350" spans="1:11" x14ac:dyDescent="0.25">
      <c r="A350" s="209"/>
      <c r="B350" s="160" t="s">
        <v>318</v>
      </c>
      <c r="C350" s="211"/>
      <c r="D350" s="211">
        <v>6</v>
      </c>
      <c r="E350" s="212">
        <v>6</v>
      </c>
      <c r="F350" s="259"/>
      <c r="G350" s="262"/>
      <c r="H350" s="259"/>
      <c r="I350" s="212"/>
      <c r="J350" s="214"/>
      <c r="K350" s="183"/>
    </row>
    <row r="351" spans="1:11" x14ac:dyDescent="0.25">
      <c r="A351" s="209"/>
      <c r="B351" s="160" t="s">
        <v>336</v>
      </c>
      <c r="C351" s="211"/>
      <c r="D351" s="211">
        <v>1.5</v>
      </c>
      <c r="E351" s="212">
        <v>1.5</v>
      </c>
      <c r="F351" s="259"/>
      <c r="G351" s="262"/>
      <c r="H351" s="259"/>
      <c r="I351" s="212"/>
      <c r="J351" s="214"/>
      <c r="K351" s="183"/>
    </row>
    <row r="352" spans="1:11" x14ac:dyDescent="0.25">
      <c r="A352" s="209"/>
      <c r="B352" s="160" t="s">
        <v>376</v>
      </c>
      <c r="C352" s="211"/>
      <c r="D352" s="211"/>
      <c r="E352" s="212">
        <v>151</v>
      </c>
      <c r="F352" s="259"/>
      <c r="G352" s="262"/>
      <c r="H352" s="259"/>
      <c r="I352" s="212"/>
      <c r="J352" s="214"/>
      <c r="K352" s="183"/>
    </row>
    <row r="353" spans="1:11" x14ac:dyDescent="0.25">
      <c r="A353" s="209" t="s">
        <v>137</v>
      </c>
      <c r="B353" s="160"/>
      <c r="C353" s="211">
        <v>150</v>
      </c>
      <c r="D353" s="213"/>
      <c r="E353" s="201"/>
      <c r="F353" s="213">
        <v>0.22</v>
      </c>
      <c r="G353" s="201">
        <v>0.08</v>
      </c>
      <c r="H353" s="213">
        <v>12.5</v>
      </c>
      <c r="I353" s="202">
        <v>51.6</v>
      </c>
      <c r="J353" s="201">
        <v>0.25</v>
      </c>
      <c r="K353" s="183" t="s">
        <v>138</v>
      </c>
    </row>
    <row r="354" spans="1:11" ht="23.25" x14ac:dyDescent="0.25">
      <c r="A354" s="209"/>
      <c r="B354" s="160" t="s">
        <v>377</v>
      </c>
      <c r="C354" s="211"/>
      <c r="D354" s="213">
        <v>18.75</v>
      </c>
      <c r="E354" s="201">
        <v>18.75</v>
      </c>
      <c r="F354" s="213"/>
      <c r="G354" s="201"/>
      <c r="H354" s="213"/>
      <c r="I354" s="202"/>
      <c r="J354" s="201"/>
      <c r="K354" s="183"/>
    </row>
    <row r="355" spans="1:11" x14ac:dyDescent="0.25">
      <c r="A355" s="209"/>
      <c r="B355" s="160" t="s">
        <v>310</v>
      </c>
      <c r="C355" s="211"/>
      <c r="D355" s="213">
        <v>4</v>
      </c>
      <c r="E355" s="201">
        <v>4</v>
      </c>
      <c r="F355" s="213"/>
      <c r="G355" s="201"/>
      <c r="H355" s="213"/>
      <c r="I355" s="202"/>
      <c r="J355" s="201"/>
      <c r="K355" s="183"/>
    </row>
    <row r="356" spans="1:11" x14ac:dyDescent="0.25">
      <c r="A356" s="209"/>
      <c r="B356" s="160" t="s">
        <v>315</v>
      </c>
      <c r="C356" s="211"/>
      <c r="D356" s="213">
        <v>130</v>
      </c>
      <c r="E356" s="201">
        <v>130</v>
      </c>
      <c r="F356" s="213"/>
      <c r="G356" s="201"/>
      <c r="H356" s="213"/>
      <c r="I356" s="202"/>
      <c r="J356" s="201"/>
      <c r="K356" s="183"/>
    </row>
    <row r="357" spans="1:11" ht="15.75" thickBot="1" x14ac:dyDescent="0.3">
      <c r="A357" s="209" t="s">
        <v>49</v>
      </c>
      <c r="B357" s="160"/>
      <c r="C357" s="211">
        <v>30</v>
      </c>
      <c r="D357" s="211">
        <v>30</v>
      </c>
      <c r="E357" s="212">
        <v>30</v>
      </c>
      <c r="F357" s="211">
        <v>1.5</v>
      </c>
      <c r="G357" s="212">
        <v>0.3</v>
      </c>
      <c r="H357" s="211">
        <v>14.3</v>
      </c>
      <c r="I357" s="212">
        <v>66</v>
      </c>
      <c r="J357" s="214"/>
      <c r="K357" s="183"/>
    </row>
    <row r="358" spans="1:11" ht="15.75" thickBot="1" x14ac:dyDescent="0.3">
      <c r="A358" s="196" t="s">
        <v>30</v>
      </c>
      <c r="B358" s="197"/>
      <c r="C358" s="203">
        <v>545</v>
      </c>
      <c r="D358" s="215"/>
      <c r="E358" s="203"/>
      <c r="F358" s="188">
        <f>SUM(F332:F357)</f>
        <v>11.06</v>
      </c>
      <c r="G358" s="188">
        <f t="shared" ref="G358:J358" si="9">SUM(G332:G357)</f>
        <v>15.71</v>
      </c>
      <c r="H358" s="188">
        <f t="shared" si="9"/>
        <v>60.91</v>
      </c>
      <c r="I358" s="188">
        <f t="shared" si="9"/>
        <v>429.20000000000005</v>
      </c>
      <c r="J358" s="188">
        <f t="shared" si="9"/>
        <v>11.55</v>
      </c>
      <c r="K358" s="189"/>
    </row>
    <row r="359" spans="1:11" x14ac:dyDescent="0.25">
      <c r="A359" s="190"/>
      <c r="B359" s="191" t="s">
        <v>50</v>
      </c>
      <c r="C359" s="238"/>
      <c r="D359" s="264"/>
      <c r="E359" s="206"/>
      <c r="F359" s="168"/>
      <c r="G359" s="208"/>
      <c r="H359" s="168"/>
      <c r="I359" s="265"/>
      <c r="J359" s="195"/>
      <c r="K359" s="173"/>
    </row>
    <row r="360" spans="1:11" ht="15.75" thickBot="1" x14ac:dyDescent="0.3">
      <c r="A360" s="209" t="s">
        <v>139</v>
      </c>
      <c r="B360" s="160"/>
      <c r="C360" s="211">
        <v>110</v>
      </c>
      <c r="D360" s="212"/>
      <c r="E360" s="214"/>
      <c r="F360" s="266">
        <v>3.1</v>
      </c>
      <c r="G360" s="211">
        <v>2.75</v>
      </c>
      <c r="H360" s="212">
        <v>4.4000000000000004</v>
      </c>
      <c r="I360" s="211">
        <v>54.8</v>
      </c>
      <c r="J360" s="218">
        <v>0.9</v>
      </c>
      <c r="K360" s="183" t="s">
        <v>117</v>
      </c>
    </row>
    <row r="361" spans="1:11" ht="15.75" thickBot="1" x14ac:dyDescent="0.3">
      <c r="A361" s="209"/>
      <c r="B361" s="160" t="s">
        <v>378</v>
      </c>
      <c r="C361" s="211"/>
      <c r="D361" s="212">
        <v>114</v>
      </c>
      <c r="E361" s="214">
        <v>110</v>
      </c>
      <c r="F361" s="266"/>
      <c r="G361" s="211"/>
      <c r="H361" s="212"/>
      <c r="I361" s="211"/>
      <c r="J361" s="218"/>
      <c r="K361" s="183"/>
    </row>
    <row r="362" spans="1:11" x14ac:dyDescent="0.25">
      <c r="A362" s="209" t="s">
        <v>87</v>
      </c>
      <c r="B362" s="160"/>
      <c r="C362" s="211">
        <v>10</v>
      </c>
      <c r="D362" s="202">
        <v>10</v>
      </c>
      <c r="E362" s="201">
        <v>10</v>
      </c>
      <c r="F362" s="201">
        <v>0.25</v>
      </c>
      <c r="G362" s="213">
        <v>8</v>
      </c>
      <c r="H362" s="201">
        <v>30</v>
      </c>
      <c r="I362" s="213">
        <v>193</v>
      </c>
      <c r="J362" s="201"/>
      <c r="K362" s="183"/>
    </row>
    <row r="363" spans="1:11" x14ac:dyDescent="0.25">
      <c r="A363" s="209" t="s">
        <v>163</v>
      </c>
      <c r="B363" s="160"/>
      <c r="C363" s="211"/>
      <c r="D363" s="213"/>
      <c r="E363" s="201"/>
      <c r="F363" s="213"/>
      <c r="G363" s="213"/>
      <c r="H363" s="213"/>
      <c r="I363" s="213"/>
      <c r="J363" s="216"/>
      <c r="K363" s="183"/>
    </row>
    <row r="364" spans="1:11" x14ac:dyDescent="0.25">
      <c r="A364" s="209" t="s">
        <v>141</v>
      </c>
      <c r="B364" s="160"/>
      <c r="C364" s="211">
        <v>30</v>
      </c>
      <c r="D364" s="202"/>
      <c r="E364" s="201"/>
      <c r="F364" s="213">
        <v>0.2</v>
      </c>
      <c r="G364" s="202">
        <v>1</v>
      </c>
      <c r="H364" s="201">
        <v>2.5</v>
      </c>
      <c r="I364" s="202">
        <v>19.8</v>
      </c>
      <c r="J364" s="201">
        <v>0.6</v>
      </c>
      <c r="K364" s="183" t="s">
        <v>142</v>
      </c>
    </row>
    <row r="365" spans="1:11" x14ac:dyDescent="0.25">
      <c r="A365" s="209"/>
      <c r="B365" s="160" t="s">
        <v>323</v>
      </c>
      <c r="C365" s="211"/>
      <c r="D365" s="202">
        <v>21.28</v>
      </c>
      <c r="E365" s="201">
        <v>16</v>
      </c>
      <c r="F365" s="213"/>
      <c r="G365" s="202"/>
      <c r="H365" s="201"/>
      <c r="I365" s="202"/>
      <c r="J365" s="201"/>
      <c r="K365" s="183"/>
    </row>
    <row r="366" spans="1:11" x14ac:dyDescent="0.25">
      <c r="A366" s="209"/>
      <c r="B366" s="160" t="s">
        <v>349</v>
      </c>
      <c r="C366" s="211"/>
      <c r="D366" s="213">
        <v>14.67</v>
      </c>
      <c r="E366" s="201">
        <v>12.9</v>
      </c>
      <c r="F366" s="213"/>
      <c r="G366" s="201"/>
      <c r="H366" s="213"/>
      <c r="I366" s="201"/>
      <c r="J366" s="213"/>
      <c r="K366" s="183"/>
    </row>
    <row r="367" spans="1:11" x14ac:dyDescent="0.25">
      <c r="A367" s="160"/>
      <c r="B367" s="160" t="s">
        <v>318</v>
      </c>
      <c r="C367" s="211"/>
      <c r="D367" s="213">
        <v>1.2</v>
      </c>
      <c r="E367" s="201">
        <v>1.2</v>
      </c>
      <c r="F367" s="213"/>
      <c r="G367" s="201"/>
      <c r="H367" s="213"/>
      <c r="I367" s="201"/>
      <c r="J367" s="213"/>
      <c r="K367" s="183"/>
    </row>
    <row r="368" spans="1:11" ht="23.25" x14ac:dyDescent="0.25">
      <c r="A368" s="240" t="s">
        <v>143</v>
      </c>
      <c r="B368" s="241"/>
      <c r="C368" s="306" t="s">
        <v>285</v>
      </c>
      <c r="D368" s="307"/>
      <c r="E368" s="242"/>
      <c r="F368" s="245">
        <v>18</v>
      </c>
      <c r="G368" s="244">
        <v>6.4</v>
      </c>
      <c r="H368" s="245">
        <v>21.6</v>
      </c>
      <c r="I368" s="244">
        <v>216</v>
      </c>
      <c r="J368" s="245"/>
      <c r="K368" s="183" t="s">
        <v>145</v>
      </c>
    </row>
    <row r="369" spans="1:11" x14ac:dyDescent="0.25">
      <c r="A369" s="240"/>
      <c r="B369" s="241" t="s">
        <v>334</v>
      </c>
      <c r="C369" s="306"/>
      <c r="D369" s="307">
        <v>35.1</v>
      </c>
      <c r="E369" s="242">
        <v>35.1</v>
      </c>
      <c r="F369" s="245"/>
      <c r="G369" s="244"/>
      <c r="H369" s="245"/>
      <c r="I369" s="244"/>
      <c r="J369" s="245"/>
      <c r="K369" s="183"/>
    </row>
    <row r="370" spans="1:11" x14ac:dyDescent="0.25">
      <c r="A370" s="240"/>
      <c r="B370" s="241" t="s">
        <v>310</v>
      </c>
      <c r="C370" s="306"/>
      <c r="D370" s="307">
        <v>13</v>
      </c>
      <c r="E370" s="242">
        <v>13</v>
      </c>
      <c r="F370" s="245"/>
      <c r="G370" s="244"/>
      <c r="H370" s="245"/>
      <c r="I370" s="244"/>
      <c r="J370" s="245"/>
      <c r="K370" s="183"/>
    </row>
    <row r="371" spans="1:11" x14ac:dyDescent="0.25">
      <c r="A371" s="240"/>
      <c r="B371" s="241" t="s">
        <v>336</v>
      </c>
      <c r="C371" s="306"/>
      <c r="D371" s="307">
        <v>0.5</v>
      </c>
      <c r="E371" s="242">
        <v>0.5</v>
      </c>
      <c r="F371" s="245"/>
      <c r="G371" s="244"/>
      <c r="H371" s="245"/>
      <c r="I371" s="244"/>
      <c r="J371" s="245"/>
      <c r="K371" s="183"/>
    </row>
    <row r="372" spans="1:11" x14ac:dyDescent="0.25">
      <c r="A372" s="240"/>
      <c r="B372" s="241" t="s">
        <v>379</v>
      </c>
      <c r="C372" s="306"/>
      <c r="D372" s="307">
        <v>16</v>
      </c>
      <c r="E372" s="242">
        <v>16</v>
      </c>
      <c r="F372" s="245"/>
      <c r="G372" s="244"/>
      <c r="H372" s="245"/>
      <c r="I372" s="244"/>
      <c r="J372" s="245"/>
      <c r="K372" s="183"/>
    </row>
    <row r="373" spans="1:11" x14ac:dyDescent="0.25">
      <c r="A373" s="240"/>
      <c r="B373" s="241" t="s">
        <v>357</v>
      </c>
      <c r="C373" s="306"/>
      <c r="D373" s="307">
        <v>73.7</v>
      </c>
      <c r="E373" s="242">
        <v>72.5</v>
      </c>
      <c r="F373" s="245"/>
      <c r="G373" s="244"/>
      <c r="H373" s="245"/>
      <c r="I373" s="244"/>
      <c r="J373" s="245"/>
      <c r="K373" s="183"/>
    </row>
    <row r="374" spans="1:11" x14ac:dyDescent="0.25">
      <c r="A374" s="240"/>
      <c r="B374" s="241" t="s">
        <v>335</v>
      </c>
      <c r="C374" s="306"/>
      <c r="D374" s="307">
        <v>9.1</v>
      </c>
      <c r="E374" s="242">
        <v>9.1</v>
      </c>
      <c r="F374" s="245"/>
      <c r="G374" s="244"/>
      <c r="H374" s="245"/>
      <c r="I374" s="244"/>
      <c r="J374" s="245"/>
      <c r="K374" s="183"/>
    </row>
    <row r="375" spans="1:11" x14ac:dyDescent="0.25">
      <c r="A375" s="240"/>
      <c r="B375" s="241" t="s">
        <v>318</v>
      </c>
      <c r="C375" s="306"/>
      <c r="D375" s="307">
        <v>1</v>
      </c>
      <c r="E375" s="242">
        <v>1</v>
      </c>
      <c r="F375" s="245"/>
      <c r="G375" s="244"/>
      <c r="H375" s="245"/>
      <c r="I375" s="246"/>
      <c r="J375" s="245"/>
      <c r="K375" s="183"/>
    </row>
    <row r="376" spans="1:11" x14ac:dyDescent="0.25">
      <c r="A376" s="240"/>
      <c r="B376" s="241" t="s">
        <v>329</v>
      </c>
      <c r="C376" s="306"/>
      <c r="D376" s="307"/>
      <c r="E376" s="242">
        <v>147</v>
      </c>
      <c r="F376" s="245"/>
      <c r="G376" s="244"/>
      <c r="H376" s="245"/>
      <c r="I376" s="246"/>
      <c r="J376" s="245"/>
      <c r="K376" s="183"/>
    </row>
    <row r="377" spans="1:11" x14ac:dyDescent="0.25">
      <c r="A377" s="209" t="s">
        <v>146</v>
      </c>
      <c r="B377" s="160"/>
      <c r="C377" s="211">
        <v>100</v>
      </c>
      <c r="D377" s="212"/>
      <c r="E377" s="211"/>
      <c r="F377" s="214">
        <v>0.05</v>
      </c>
      <c r="G377" s="211">
        <v>0.01</v>
      </c>
      <c r="H377" s="212">
        <v>6.5</v>
      </c>
      <c r="I377" s="214">
        <v>26</v>
      </c>
      <c r="J377" s="211"/>
      <c r="K377" s="183" t="s">
        <v>147</v>
      </c>
    </row>
    <row r="378" spans="1:11" x14ac:dyDescent="0.25">
      <c r="A378" s="209"/>
      <c r="B378" s="160" t="s">
        <v>313</v>
      </c>
      <c r="C378" s="211"/>
      <c r="D378" s="212">
        <v>0.3</v>
      </c>
      <c r="E378" s="211">
        <v>0.3</v>
      </c>
      <c r="F378" s="214"/>
      <c r="G378" s="211"/>
      <c r="H378" s="212"/>
      <c r="I378" s="214"/>
      <c r="J378" s="211"/>
      <c r="K378" s="183"/>
    </row>
    <row r="379" spans="1:11" x14ac:dyDescent="0.25">
      <c r="A379" s="209"/>
      <c r="B379" s="160" t="s">
        <v>315</v>
      </c>
      <c r="C379" s="211"/>
      <c r="D379" s="211">
        <v>100</v>
      </c>
      <c r="E379" s="211">
        <v>100</v>
      </c>
      <c r="F379" s="211"/>
      <c r="G379" s="212"/>
      <c r="H379" s="211"/>
      <c r="I379" s="212"/>
      <c r="J379" s="211"/>
      <c r="K379" s="183"/>
    </row>
    <row r="380" spans="1:11" ht="15.75" thickBot="1" x14ac:dyDescent="0.3">
      <c r="A380" s="209" t="s">
        <v>62</v>
      </c>
      <c r="B380" s="160"/>
      <c r="C380" s="200">
        <v>20</v>
      </c>
      <c r="D380" s="218">
        <v>20</v>
      </c>
      <c r="E380" s="211">
        <v>20</v>
      </c>
      <c r="F380" s="219">
        <v>1.6</v>
      </c>
      <c r="G380" s="220">
        <v>0.2</v>
      </c>
      <c r="H380" s="221">
        <v>9.8000000000000007</v>
      </c>
      <c r="I380" s="222">
        <v>47</v>
      </c>
      <c r="J380" s="211">
        <v>0</v>
      </c>
      <c r="K380" s="183"/>
    </row>
    <row r="381" spans="1:11" ht="15.75" thickBot="1" x14ac:dyDescent="0.3">
      <c r="A381" s="196" t="s">
        <v>30</v>
      </c>
      <c r="B381" s="197"/>
      <c r="C381" s="203">
        <v>400</v>
      </c>
      <c r="D381" s="204"/>
      <c r="E381" s="203"/>
      <c r="F381" s="188">
        <f>SUM(F359:F380)</f>
        <v>23.200000000000003</v>
      </c>
      <c r="G381" s="188">
        <f t="shared" ref="G381:J381" si="10">SUM(G359:G380)</f>
        <v>18.36</v>
      </c>
      <c r="H381" s="188">
        <f t="shared" si="10"/>
        <v>74.8</v>
      </c>
      <c r="I381" s="188">
        <f t="shared" si="10"/>
        <v>556.6</v>
      </c>
      <c r="J381" s="188">
        <f t="shared" si="10"/>
        <v>1.5</v>
      </c>
      <c r="K381" s="189"/>
    </row>
    <row r="382" spans="1:11" ht="15.75" thickBot="1" x14ac:dyDescent="0.3">
      <c r="A382" s="267" t="s">
        <v>63</v>
      </c>
      <c r="B382" s="161"/>
      <c r="C382" s="266">
        <f>C327+C331+C358+C381</f>
        <v>1402</v>
      </c>
      <c r="D382" s="268"/>
      <c r="E382" s="269"/>
      <c r="F382" s="270">
        <f>F327+F331+F358+F381</f>
        <v>41.96</v>
      </c>
      <c r="G382" s="270">
        <f>G327+G331+G358+G381</f>
        <v>45.25</v>
      </c>
      <c r="H382" s="270">
        <f>H327+H331+H358+H381</f>
        <v>185.11</v>
      </c>
      <c r="I382" s="270">
        <f>I327+I331+I358+I381</f>
        <v>1316.7000000000003</v>
      </c>
      <c r="J382" s="270">
        <f>J327+J331+J358+J381</f>
        <v>20.65</v>
      </c>
      <c r="K382" s="183"/>
    </row>
    <row r="383" spans="1:11" x14ac:dyDescent="0.25">
      <c r="A383" s="160"/>
      <c r="B383" s="160"/>
      <c r="C383" s="232"/>
      <c r="D383" s="271"/>
      <c r="E383" s="212"/>
      <c r="F383" s="213"/>
      <c r="G383" s="213"/>
      <c r="H383" s="213"/>
      <c r="I383" s="213"/>
      <c r="J383" s="213"/>
      <c r="K383" s="191"/>
    </row>
    <row r="384" spans="1:11" ht="15.75" thickBot="1" x14ac:dyDescent="0.3">
      <c r="A384" s="159" t="s">
        <v>148</v>
      </c>
      <c r="C384" s="161"/>
      <c r="D384" s="163"/>
      <c r="K384" s="161"/>
    </row>
    <row r="385" spans="1:11" ht="23.25" x14ac:dyDescent="0.25">
      <c r="A385" s="164" t="s">
        <v>7</v>
      </c>
      <c r="B385" s="165"/>
      <c r="C385" s="166" t="s">
        <v>8</v>
      </c>
      <c r="D385" s="167" t="s">
        <v>304</v>
      </c>
      <c r="E385" s="168" t="s">
        <v>304</v>
      </c>
      <c r="F385" s="169" t="s">
        <v>9</v>
      </c>
      <c r="G385" s="170"/>
      <c r="H385" s="171"/>
      <c r="I385" s="167" t="s">
        <v>10</v>
      </c>
      <c r="J385" s="172" t="s">
        <v>11</v>
      </c>
      <c r="K385" s="173" t="s">
        <v>12</v>
      </c>
    </row>
    <row r="386" spans="1:11" ht="15.75" thickBot="1" x14ac:dyDescent="0.3">
      <c r="A386" s="174" t="s">
        <v>13</v>
      </c>
      <c r="B386" s="175"/>
      <c r="C386" s="176"/>
      <c r="D386" s="177" t="s">
        <v>305</v>
      </c>
      <c r="E386" s="178" t="s">
        <v>305</v>
      </c>
      <c r="F386" s="179"/>
      <c r="G386" s="180"/>
      <c r="H386" s="181"/>
      <c r="I386" s="177" t="s">
        <v>14</v>
      </c>
      <c r="J386" s="182"/>
      <c r="K386" s="183"/>
    </row>
    <row r="387" spans="1:11" ht="15.75" thickBot="1" x14ac:dyDescent="0.3">
      <c r="A387" s="184"/>
      <c r="B387" s="185"/>
      <c r="C387" s="186"/>
      <c r="D387" s="187" t="s">
        <v>306</v>
      </c>
      <c r="E387" s="187" t="s">
        <v>307</v>
      </c>
      <c r="F387" s="187" t="s">
        <v>15</v>
      </c>
      <c r="G387" s="187" t="s">
        <v>16</v>
      </c>
      <c r="H387" s="188" t="s">
        <v>17</v>
      </c>
      <c r="I387" s="188" t="s">
        <v>18</v>
      </c>
      <c r="J387" s="187" t="s">
        <v>19</v>
      </c>
      <c r="K387" s="189"/>
    </row>
    <row r="388" spans="1:11" x14ac:dyDescent="0.25">
      <c r="A388" s="190"/>
      <c r="B388" s="191" t="s">
        <v>20</v>
      </c>
      <c r="C388" s="192"/>
      <c r="D388" s="264"/>
      <c r="E388" s="252"/>
      <c r="F388" s="195"/>
      <c r="G388" s="195"/>
      <c r="H388" s="235"/>
      <c r="I388" s="235"/>
      <c r="J388" s="253"/>
      <c r="K388" s="173"/>
    </row>
    <row r="389" spans="1:11" ht="23.25" x14ac:dyDescent="0.25">
      <c r="A389" s="209" t="s">
        <v>149</v>
      </c>
      <c r="B389" s="160"/>
      <c r="C389" s="200" t="s">
        <v>255</v>
      </c>
      <c r="D389" s="212"/>
      <c r="E389" s="211"/>
      <c r="F389" s="214">
        <v>4.4000000000000004</v>
      </c>
      <c r="G389" s="214">
        <v>4.0999999999999996</v>
      </c>
      <c r="H389" s="211">
        <v>19.399999999999999</v>
      </c>
      <c r="I389" s="211">
        <v>132</v>
      </c>
      <c r="J389" s="214">
        <v>0.16</v>
      </c>
      <c r="K389" s="183" t="s">
        <v>150</v>
      </c>
    </row>
    <row r="390" spans="1:11" x14ac:dyDescent="0.25">
      <c r="A390" s="209"/>
      <c r="B390" s="160" t="s">
        <v>380</v>
      </c>
      <c r="C390" s="200"/>
      <c r="D390" s="214">
        <v>19</v>
      </c>
      <c r="E390" s="211">
        <v>19</v>
      </c>
      <c r="F390" s="214"/>
      <c r="G390" s="214"/>
      <c r="H390" s="214"/>
      <c r="I390" s="214"/>
      <c r="J390" s="214"/>
      <c r="K390" s="183"/>
    </row>
    <row r="391" spans="1:11" x14ac:dyDescent="0.25">
      <c r="A391" s="209"/>
      <c r="B391" s="160" t="s">
        <v>309</v>
      </c>
      <c r="C391" s="200"/>
      <c r="D391" s="214">
        <v>79</v>
      </c>
      <c r="E391" s="211">
        <v>79</v>
      </c>
      <c r="F391" s="214"/>
      <c r="G391" s="214"/>
      <c r="H391" s="211"/>
      <c r="I391" s="214"/>
      <c r="J391" s="214"/>
      <c r="K391" s="183"/>
    </row>
    <row r="392" spans="1:11" x14ac:dyDescent="0.25">
      <c r="A392" s="209"/>
      <c r="B392" s="160" t="s">
        <v>315</v>
      </c>
      <c r="C392" s="200"/>
      <c r="D392" s="214">
        <v>32</v>
      </c>
      <c r="E392" s="211">
        <v>32</v>
      </c>
      <c r="F392" s="214"/>
      <c r="G392" s="214"/>
      <c r="H392" s="211"/>
      <c r="I392" s="214"/>
      <c r="J392" s="214"/>
      <c r="K392" s="183"/>
    </row>
    <row r="393" spans="1:11" x14ac:dyDescent="0.25">
      <c r="A393" s="209"/>
      <c r="B393" s="160" t="s">
        <v>310</v>
      </c>
      <c r="C393" s="200"/>
      <c r="D393" s="214">
        <v>0.75</v>
      </c>
      <c r="E393" s="211">
        <v>0.75</v>
      </c>
      <c r="F393" s="214"/>
      <c r="G393" s="214"/>
      <c r="H393" s="211"/>
      <c r="I393" s="211"/>
      <c r="J393" s="214"/>
      <c r="K393" s="183"/>
    </row>
    <row r="394" spans="1:11" x14ac:dyDescent="0.25">
      <c r="A394" s="209"/>
      <c r="B394" s="160" t="s">
        <v>311</v>
      </c>
      <c r="C394" s="200"/>
      <c r="D394" s="214">
        <v>1</v>
      </c>
      <c r="E394" s="211">
        <v>1</v>
      </c>
      <c r="F394" s="214"/>
      <c r="G394" s="214"/>
      <c r="H394" s="211"/>
      <c r="I394" s="211"/>
      <c r="J394" s="214"/>
      <c r="K394" s="183"/>
    </row>
    <row r="395" spans="1:11" x14ac:dyDescent="0.25">
      <c r="A395" s="209"/>
      <c r="B395" s="160" t="s">
        <v>312</v>
      </c>
      <c r="C395" s="200"/>
      <c r="D395" s="214">
        <v>5</v>
      </c>
      <c r="E395" s="211">
        <v>5</v>
      </c>
      <c r="F395" s="214"/>
      <c r="G395" s="214"/>
      <c r="H395" s="211"/>
      <c r="I395" s="211"/>
      <c r="J395" s="214"/>
      <c r="K395" s="183"/>
    </row>
    <row r="396" spans="1:11" x14ac:dyDescent="0.25">
      <c r="A396" s="209" t="s">
        <v>67</v>
      </c>
      <c r="B396" s="160"/>
      <c r="C396" s="211" t="s">
        <v>286</v>
      </c>
      <c r="D396" s="263"/>
      <c r="E396" s="259"/>
      <c r="F396" s="202">
        <v>2</v>
      </c>
      <c r="G396" s="201">
        <v>2.2000000000000002</v>
      </c>
      <c r="H396" s="201">
        <v>11.3</v>
      </c>
      <c r="I396" s="202">
        <v>73.3</v>
      </c>
      <c r="J396" s="202">
        <v>0.32</v>
      </c>
      <c r="K396" s="183" t="s">
        <v>268</v>
      </c>
    </row>
    <row r="397" spans="1:11" x14ac:dyDescent="0.25">
      <c r="A397" s="209"/>
      <c r="B397" s="160" t="s">
        <v>347</v>
      </c>
      <c r="C397" s="211"/>
      <c r="D397" s="214">
        <v>1.7</v>
      </c>
      <c r="E397" s="211">
        <v>1.7</v>
      </c>
      <c r="F397" s="202"/>
      <c r="G397" s="201"/>
      <c r="H397" s="201"/>
      <c r="I397" s="202"/>
      <c r="J397" s="202"/>
      <c r="K397" s="183"/>
    </row>
    <row r="398" spans="1:11" x14ac:dyDescent="0.25">
      <c r="A398" s="160"/>
      <c r="B398" s="160" t="s">
        <v>310</v>
      </c>
      <c r="C398" s="211"/>
      <c r="D398" s="214">
        <v>8.3000000000000007</v>
      </c>
      <c r="E398" s="211">
        <v>8.3000000000000007</v>
      </c>
      <c r="F398" s="202"/>
      <c r="G398" s="201"/>
      <c r="H398" s="201"/>
      <c r="I398" s="202"/>
      <c r="J398" s="202"/>
      <c r="K398" s="183"/>
    </row>
    <row r="399" spans="1:11" x14ac:dyDescent="0.25">
      <c r="A399" s="193"/>
      <c r="B399" s="160" t="s">
        <v>309</v>
      </c>
      <c r="C399" s="211"/>
      <c r="D399" s="214">
        <v>92</v>
      </c>
      <c r="E399" s="211">
        <v>92</v>
      </c>
      <c r="F399" s="202"/>
      <c r="G399" s="201"/>
      <c r="H399" s="201"/>
      <c r="I399" s="202"/>
      <c r="J399" s="202"/>
      <c r="K399" s="183"/>
    </row>
    <row r="400" spans="1:11" x14ac:dyDescent="0.25">
      <c r="A400" s="193"/>
      <c r="B400" s="160" t="s">
        <v>332</v>
      </c>
      <c r="C400" s="211"/>
      <c r="D400" s="214">
        <v>77</v>
      </c>
      <c r="E400" s="211">
        <v>77</v>
      </c>
      <c r="F400" s="202"/>
      <c r="G400" s="201"/>
      <c r="H400" s="213"/>
      <c r="I400" s="202"/>
      <c r="J400" s="202"/>
      <c r="K400" s="183"/>
    </row>
    <row r="401" spans="1:11" x14ac:dyDescent="0.25">
      <c r="A401" s="209" t="s">
        <v>27</v>
      </c>
      <c r="B401" s="160"/>
      <c r="C401" s="210" t="s">
        <v>262</v>
      </c>
      <c r="D401" s="263"/>
      <c r="E401" s="259"/>
      <c r="F401" s="214">
        <v>1.9</v>
      </c>
      <c r="G401" s="211">
        <v>4.4000000000000004</v>
      </c>
      <c r="H401" s="212">
        <v>13</v>
      </c>
      <c r="I401" s="211">
        <v>99</v>
      </c>
      <c r="J401" s="212"/>
      <c r="K401" s="183" t="s">
        <v>29</v>
      </c>
    </row>
    <row r="402" spans="1:11" x14ac:dyDescent="0.25">
      <c r="A402" s="209"/>
      <c r="B402" s="160" t="s">
        <v>316</v>
      </c>
      <c r="C402" s="200"/>
      <c r="D402" s="214">
        <v>25</v>
      </c>
      <c r="E402" s="211">
        <v>25</v>
      </c>
      <c r="F402" s="214"/>
      <c r="G402" s="211"/>
      <c r="H402" s="211"/>
      <c r="I402" s="211"/>
      <c r="J402" s="214"/>
      <c r="K402" s="183"/>
    </row>
    <row r="403" spans="1:11" ht="15.75" thickBot="1" x14ac:dyDescent="0.3">
      <c r="A403" s="209"/>
      <c r="B403" s="160" t="s">
        <v>312</v>
      </c>
      <c r="C403" s="200"/>
      <c r="D403" s="214">
        <v>5</v>
      </c>
      <c r="E403" s="211">
        <v>5</v>
      </c>
      <c r="F403" s="214" t="s">
        <v>203</v>
      </c>
      <c r="G403" s="211"/>
      <c r="H403" s="211"/>
      <c r="I403" s="211"/>
      <c r="J403" s="214"/>
      <c r="K403" s="183"/>
    </row>
    <row r="404" spans="1:11" ht="15.75" thickBot="1" x14ac:dyDescent="0.3">
      <c r="A404" s="196" t="s">
        <v>30</v>
      </c>
      <c r="B404" s="197"/>
      <c r="C404" s="198">
        <v>353</v>
      </c>
      <c r="D404" s="204"/>
      <c r="E404" s="203"/>
      <c r="F404" s="187">
        <f>SUM(F388:F403)</f>
        <v>8.3000000000000007</v>
      </c>
      <c r="G404" s="187">
        <f t="shared" ref="G404:J404" si="11">SUM(G388:G403)</f>
        <v>10.7</v>
      </c>
      <c r="H404" s="187">
        <f t="shared" si="11"/>
        <v>43.7</v>
      </c>
      <c r="I404" s="187">
        <f t="shared" si="11"/>
        <v>304.3</v>
      </c>
      <c r="J404" s="187">
        <f t="shared" si="11"/>
        <v>0.48</v>
      </c>
      <c r="K404" s="189"/>
    </row>
    <row r="405" spans="1:11" x14ac:dyDescent="0.25">
      <c r="A405" s="209"/>
      <c r="B405" s="160" t="s">
        <v>31</v>
      </c>
      <c r="C405" s="210"/>
      <c r="D405" s="214"/>
      <c r="E405" s="206"/>
      <c r="F405" s="201"/>
      <c r="G405" s="213"/>
      <c r="H405" s="201"/>
      <c r="I405" s="201"/>
      <c r="J405" s="213"/>
      <c r="K405" s="183"/>
    </row>
    <row r="406" spans="1:11" x14ac:dyDescent="0.25">
      <c r="A406" s="209" t="s">
        <v>32</v>
      </c>
      <c r="B406" s="160"/>
      <c r="C406" s="200">
        <v>125</v>
      </c>
      <c r="D406" s="237">
        <v>125</v>
      </c>
      <c r="E406" s="200">
        <v>125</v>
      </c>
      <c r="F406" s="202">
        <v>0.3</v>
      </c>
      <c r="G406" s="201">
        <v>0.25</v>
      </c>
      <c r="H406" s="213">
        <v>22</v>
      </c>
      <c r="I406" s="201">
        <v>91.45</v>
      </c>
      <c r="J406" s="202">
        <v>9.25</v>
      </c>
      <c r="K406" s="183" t="s">
        <v>263</v>
      </c>
    </row>
    <row r="407" spans="1:11" ht="15.75" thickBot="1" x14ac:dyDescent="0.3">
      <c r="A407" s="209" t="s">
        <v>151</v>
      </c>
      <c r="B407" s="160"/>
      <c r="C407" s="200"/>
      <c r="D407" s="237"/>
      <c r="E407" s="200"/>
      <c r="F407" s="202"/>
      <c r="G407" s="201"/>
      <c r="H407" s="213"/>
      <c r="I407" s="201"/>
      <c r="J407" s="202"/>
      <c r="K407" s="183"/>
    </row>
    <row r="408" spans="1:11" ht="15.75" thickBot="1" x14ac:dyDescent="0.3">
      <c r="A408" s="196" t="s">
        <v>30</v>
      </c>
      <c r="B408" s="197"/>
      <c r="C408" s="198">
        <v>125</v>
      </c>
      <c r="D408" s="272"/>
      <c r="E408" s="205"/>
      <c r="F408" s="187">
        <f>SUM(F406)</f>
        <v>0.3</v>
      </c>
      <c r="G408" s="187">
        <f>SUM(G406)</f>
        <v>0.25</v>
      </c>
      <c r="H408" s="187">
        <f>SUM(H406)</f>
        <v>22</v>
      </c>
      <c r="I408" s="187">
        <f>SUM(I406)</f>
        <v>91.45</v>
      </c>
      <c r="J408" s="187">
        <f>SUM(J406)</f>
        <v>9.25</v>
      </c>
      <c r="K408" s="189"/>
    </row>
    <row r="409" spans="1:11" x14ac:dyDescent="0.25">
      <c r="A409" s="190"/>
      <c r="B409" s="191" t="s">
        <v>35</v>
      </c>
      <c r="C409" s="238"/>
      <c r="D409" s="207"/>
      <c r="E409" s="239"/>
      <c r="F409" s="208"/>
      <c r="G409" s="168"/>
      <c r="H409" s="208"/>
      <c r="I409" s="168"/>
      <c r="J409" s="253"/>
      <c r="K409" s="173"/>
    </row>
    <row r="410" spans="1:11" x14ac:dyDescent="0.25">
      <c r="A410" s="209" t="s">
        <v>152</v>
      </c>
      <c r="B410" s="160"/>
      <c r="C410" s="211">
        <v>50</v>
      </c>
      <c r="D410" s="213"/>
      <c r="E410" s="201"/>
      <c r="F410" s="213">
        <v>0.5</v>
      </c>
      <c r="G410" s="201">
        <v>2.25</v>
      </c>
      <c r="H410" s="213">
        <v>4.8</v>
      </c>
      <c r="I410" s="202">
        <v>42</v>
      </c>
      <c r="J410" s="201">
        <v>0.8</v>
      </c>
      <c r="K410" s="183" t="s">
        <v>153</v>
      </c>
    </row>
    <row r="411" spans="1:11" x14ac:dyDescent="0.25">
      <c r="A411" s="209"/>
      <c r="B411" s="160" t="s">
        <v>349</v>
      </c>
      <c r="C411" s="211"/>
      <c r="D411" s="213">
        <v>15.2</v>
      </c>
      <c r="E411" s="201">
        <v>13.33</v>
      </c>
      <c r="F411" s="213"/>
      <c r="G411" s="201"/>
      <c r="H411" s="213"/>
      <c r="I411" s="202"/>
      <c r="J411" s="201"/>
      <c r="K411" s="183"/>
    </row>
    <row r="412" spans="1:11" x14ac:dyDescent="0.25">
      <c r="A412" s="209"/>
      <c r="B412" s="160" t="s">
        <v>381</v>
      </c>
      <c r="C412" s="211"/>
      <c r="D412" s="213">
        <v>45.28</v>
      </c>
      <c r="E412" s="201">
        <v>33.299999999999997</v>
      </c>
      <c r="F412" s="213"/>
      <c r="G412" s="201"/>
      <c r="H412" s="213"/>
      <c r="I412" s="202"/>
      <c r="J412" s="201"/>
      <c r="K412" s="183"/>
    </row>
    <row r="413" spans="1:11" x14ac:dyDescent="0.25">
      <c r="A413" s="209"/>
      <c r="B413" s="160" t="s">
        <v>314</v>
      </c>
      <c r="C413" s="211"/>
      <c r="D413" s="213">
        <v>1</v>
      </c>
      <c r="E413" s="213">
        <v>1</v>
      </c>
      <c r="F413" s="213"/>
      <c r="G413" s="201"/>
      <c r="H413" s="213"/>
      <c r="I413" s="202"/>
      <c r="J413" s="201"/>
      <c r="K413" s="183"/>
    </row>
    <row r="414" spans="1:11" x14ac:dyDescent="0.25">
      <c r="A414" s="209"/>
      <c r="B414" s="160" t="s">
        <v>318</v>
      </c>
      <c r="C414" s="211"/>
      <c r="D414" s="213">
        <v>2.5</v>
      </c>
      <c r="E414" s="201">
        <v>2.5</v>
      </c>
      <c r="F414" s="213"/>
      <c r="G414" s="201"/>
      <c r="H414" s="213"/>
      <c r="I414" s="202"/>
      <c r="J414" s="201"/>
      <c r="K414" s="183"/>
    </row>
    <row r="415" spans="1:11" ht="23.25" x14ac:dyDescent="0.25">
      <c r="A415" s="209" t="s">
        <v>154</v>
      </c>
      <c r="B415" s="160"/>
      <c r="C415" s="210" t="s">
        <v>287</v>
      </c>
      <c r="D415" s="210"/>
      <c r="E415" s="233"/>
      <c r="F415" s="201">
        <v>6</v>
      </c>
      <c r="G415" s="201">
        <v>3.9</v>
      </c>
      <c r="H415" s="213">
        <v>11.84</v>
      </c>
      <c r="I415" s="201">
        <v>106.46</v>
      </c>
      <c r="J415" s="202">
        <v>4.26</v>
      </c>
      <c r="K415" s="183" t="s">
        <v>156</v>
      </c>
    </row>
    <row r="416" spans="1:11" x14ac:dyDescent="0.25">
      <c r="A416" s="209"/>
      <c r="B416" s="160" t="s">
        <v>319</v>
      </c>
      <c r="C416" s="210"/>
      <c r="D416" s="211">
        <v>22.62</v>
      </c>
      <c r="E416" s="212">
        <v>14.7</v>
      </c>
      <c r="F416" s="201"/>
      <c r="G416" s="201"/>
      <c r="H416" s="213"/>
      <c r="I416" s="201"/>
      <c r="J416" s="202"/>
      <c r="K416" s="183"/>
    </row>
    <row r="417" spans="1:11" x14ac:dyDescent="0.25">
      <c r="A417" s="209"/>
      <c r="B417" s="160" t="s">
        <v>320</v>
      </c>
      <c r="C417" s="210"/>
      <c r="D417" s="219">
        <v>50.1</v>
      </c>
      <c r="E417" s="220">
        <v>30</v>
      </c>
      <c r="F417" s="201"/>
      <c r="G417" s="201"/>
      <c r="H417" s="213"/>
      <c r="I417" s="201"/>
      <c r="J417" s="202"/>
      <c r="K417" s="183"/>
    </row>
    <row r="418" spans="1:11" x14ac:dyDescent="0.25">
      <c r="A418" s="209"/>
      <c r="B418" s="160" t="s">
        <v>382</v>
      </c>
      <c r="C418" s="210"/>
      <c r="D418" s="219">
        <v>15.2</v>
      </c>
      <c r="E418" s="220">
        <v>15</v>
      </c>
      <c r="F418" s="201"/>
      <c r="G418" s="201"/>
      <c r="H418" s="213"/>
      <c r="I418" s="201"/>
      <c r="J418" s="202"/>
      <c r="K418" s="183"/>
    </row>
    <row r="419" spans="1:11" x14ac:dyDescent="0.25">
      <c r="A419" s="209"/>
      <c r="B419" s="160" t="s">
        <v>323</v>
      </c>
      <c r="C419" s="210"/>
      <c r="D419" s="219">
        <v>7.98</v>
      </c>
      <c r="E419" s="220">
        <v>6</v>
      </c>
      <c r="F419" s="201"/>
      <c r="G419" s="201"/>
      <c r="H419" s="213"/>
      <c r="I419" s="201"/>
      <c r="J419" s="202"/>
      <c r="K419" s="183"/>
    </row>
    <row r="420" spans="1:11" x14ac:dyDescent="0.25">
      <c r="A420" s="209"/>
      <c r="B420" s="160" t="s">
        <v>325</v>
      </c>
      <c r="C420" s="210"/>
      <c r="D420" s="211">
        <v>7.14</v>
      </c>
      <c r="E420" s="220">
        <v>6</v>
      </c>
      <c r="F420" s="201"/>
      <c r="G420" s="201"/>
      <c r="H420" s="213"/>
      <c r="I420" s="201"/>
      <c r="J420" s="202"/>
      <c r="K420" s="183"/>
    </row>
    <row r="421" spans="1:11" x14ac:dyDescent="0.25">
      <c r="A421" s="209"/>
      <c r="B421" s="160" t="s">
        <v>318</v>
      </c>
      <c r="C421" s="210"/>
      <c r="D421" s="219">
        <v>2</v>
      </c>
      <c r="E421" s="220">
        <v>2</v>
      </c>
      <c r="F421" s="201"/>
      <c r="G421" s="201"/>
      <c r="H421" s="213"/>
      <c r="I421" s="201"/>
      <c r="J421" s="202"/>
      <c r="K421" s="183"/>
    </row>
    <row r="422" spans="1:11" x14ac:dyDescent="0.25">
      <c r="A422" s="209"/>
      <c r="B422" s="160" t="s">
        <v>311</v>
      </c>
      <c r="C422" s="210"/>
      <c r="D422" s="219">
        <v>1</v>
      </c>
      <c r="E422" s="220">
        <v>1</v>
      </c>
      <c r="F422" s="201"/>
      <c r="G422" s="201"/>
      <c r="H422" s="213"/>
      <c r="I422" s="201"/>
      <c r="J422" s="202"/>
      <c r="K422" s="183"/>
    </row>
    <row r="423" spans="1:11" x14ac:dyDescent="0.25">
      <c r="A423" s="209"/>
      <c r="B423" s="160" t="s">
        <v>315</v>
      </c>
      <c r="C423" s="210"/>
      <c r="D423" s="219">
        <v>108</v>
      </c>
      <c r="E423" s="220">
        <v>108</v>
      </c>
      <c r="F423" s="201"/>
      <c r="G423" s="201"/>
      <c r="H423" s="213"/>
      <c r="I423" s="201"/>
      <c r="J423" s="202"/>
      <c r="K423" s="183"/>
    </row>
    <row r="424" spans="1:11" x14ac:dyDescent="0.25">
      <c r="A424" s="209"/>
      <c r="B424" s="160" t="s">
        <v>383</v>
      </c>
      <c r="C424" s="211"/>
      <c r="D424" s="213"/>
      <c r="E424" s="201"/>
      <c r="F424" s="213"/>
      <c r="G424" s="201"/>
      <c r="H424" s="213"/>
      <c r="I424" s="202"/>
      <c r="J424" s="201"/>
      <c r="K424" s="183"/>
    </row>
    <row r="425" spans="1:11" x14ac:dyDescent="0.25">
      <c r="A425" s="209"/>
      <c r="B425" s="160" t="s">
        <v>62</v>
      </c>
      <c r="C425" s="211"/>
      <c r="D425" s="213">
        <v>14.4</v>
      </c>
      <c r="E425" s="201">
        <v>12</v>
      </c>
      <c r="F425" s="213"/>
      <c r="G425" s="201"/>
      <c r="H425" s="213"/>
      <c r="I425" s="202"/>
      <c r="J425" s="213"/>
      <c r="K425" s="183"/>
    </row>
    <row r="426" spans="1:11" x14ac:dyDescent="0.25">
      <c r="A426" s="209"/>
      <c r="B426" s="160" t="s">
        <v>312</v>
      </c>
      <c r="C426" s="211"/>
      <c r="D426" s="213">
        <v>2</v>
      </c>
      <c r="E426" s="201">
        <v>2</v>
      </c>
      <c r="F426" s="213"/>
      <c r="G426" s="201"/>
      <c r="H426" s="213"/>
      <c r="I426" s="202"/>
      <c r="J426" s="213"/>
      <c r="K426" s="183"/>
    </row>
    <row r="427" spans="1:11" x14ac:dyDescent="0.25">
      <c r="A427" s="209" t="s">
        <v>157</v>
      </c>
      <c r="B427" s="160"/>
      <c r="C427" s="211">
        <v>60</v>
      </c>
      <c r="D427" s="211"/>
      <c r="E427" s="211"/>
      <c r="F427" s="202">
        <v>9</v>
      </c>
      <c r="G427" s="201">
        <v>7.5</v>
      </c>
      <c r="H427" s="213">
        <v>5</v>
      </c>
      <c r="I427" s="201">
        <v>123.5</v>
      </c>
      <c r="J427" s="213">
        <v>0.3</v>
      </c>
      <c r="K427" s="183" t="s">
        <v>158</v>
      </c>
    </row>
    <row r="428" spans="1:11" x14ac:dyDescent="0.25">
      <c r="A428" s="209"/>
      <c r="B428" s="160" t="s">
        <v>384</v>
      </c>
      <c r="C428" s="210"/>
      <c r="D428" s="211">
        <v>68</v>
      </c>
      <c r="E428" s="219">
        <v>44.23</v>
      </c>
      <c r="F428" s="202"/>
      <c r="G428" s="202"/>
      <c r="H428" s="202"/>
      <c r="I428" s="202"/>
      <c r="J428" s="202"/>
      <c r="K428" s="183"/>
    </row>
    <row r="429" spans="1:11" x14ac:dyDescent="0.25">
      <c r="A429" s="209"/>
      <c r="B429" s="160" t="s">
        <v>62</v>
      </c>
      <c r="C429" s="210"/>
      <c r="D429" s="211">
        <v>11</v>
      </c>
      <c r="E429" s="219">
        <v>11</v>
      </c>
      <c r="F429" s="202"/>
      <c r="G429" s="201"/>
      <c r="H429" s="213"/>
      <c r="I429" s="201"/>
      <c r="J429" s="213"/>
      <c r="K429" s="183"/>
    </row>
    <row r="430" spans="1:11" x14ac:dyDescent="0.25">
      <c r="A430" s="209"/>
      <c r="B430" s="160" t="s">
        <v>315</v>
      </c>
      <c r="C430" s="210"/>
      <c r="D430" s="211">
        <v>15.8</v>
      </c>
      <c r="E430" s="219">
        <v>15.8</v>
      </c>
      <c r="F430" s="202"/>
      <c r="G430" s="201"/>
      <c r="H430" s="213"/>
      <c r="I430" s="201"/>
      <c r="J430" s="213"/>
      <c r="K430" s="183"/>
    </row>
    <row r="431" spans="1:11" x14ac:dyDescent="0.25">
      <c r="A431" s="209"/>
      <c r="B431" s="160" t="s">
        <v>328</v>
      </c>
      <c r="C431" s="210"/>
      <c r="D431" s="211">
        <v>6</v>
      </c>
      <c r="E431" s="219">
        <v>6</v>
      </c>
      <c r="F431" s="202"/>
      <c r="G431" s="201"/>
      <c r="H431" s="213"/>
      <c r="I431" s="201"/>
      <c r="J431" s="213"/>
      <c r="K431" s="183"/>
    </row>
    <row r="432" spans="1:11" x14ac:dyDescent="0.25">
      <c r="A432" s="160"/>
      <c r="B432" s="160" t="s">
        <v>329</v>
      </c>
      <c r="C432" s="310"/>
      <c r="D432" s="214"/>
      <c r="E432" s="219">
        <v>75</v>
      </c>
      <c r="F432" s="213"/>
      <c r="G432" s="202"/>
      <c r="H432" s="202"/>
      <c r="I432" s="202"/>
      <c r="J432" s="202"/>
      <c r="K432" s="183"/>
    </row>
    <row r="433" spans="1:11" x14ac:dyDescent="0.25">
      <c r="A433" s="160"/>
      <c r="B433" s="160" t="s">
        <v>318</v>
      </c>
      <c r="C433" s="310"/>
      <c r="D433" s="214">
        <v>1.7</v>
      </c>
      <c r="E433" s="221">
        <v>1.7</v>
      </c>
      <c r="F433" s="202"/>
      <c r="G433" s="202"/>
      <c r="H433" s="202"/>
      <c r="I433" s="202"/>
      <c r="J433" s="202"/>
      <c r="K433" s="183"/>
    </row>
    <row r="434" spans="1:11" x14ac:dyDescent="0.25">
      <c r="A434" s="209"/>
      <c r="B434" s="160" t="s">
        <v>311</v>
      </c>
      <c r="C434" s="210"/>
      <c r="D434" s="212">
        <v>0.8</v>
      </c>
      <c r="E434" s="219">
        <v>0.8</v>
      </c>
      <c r="F434" s="213"/>
      <c r="G434" s="201"/>
      <c r="H434" s="213"/>
      <c r="I434" s="201"/>
      <c r="J434" s="213"/>
      <c r="K434" s="183"/>
    </row>
    <row r="435" spans="1:11" ht="15.75" thickBot="1" x14ac:dyDescent="0.3">
      <c r="A435" s="240" t="s">
        <v>159</v>
      </c>
      <c r="B435" s="241"/>
      <c r="C435" s="307">
        <v>120</v>
      </c>
      <c r="D435" s="242"/>
      <c r="E435" s="307"/>
      <c r="F435" s="242">
        <v>2.4</v>
      </c>
      <c r="G435" s="307">
        <v>3.9</v>
      </c>
      <c r="H435" s="242">
        <v>10.96</v>
      </c>
      <c r="I435" s="312">
        <v>89</v>
      </c>
      <c r="J435" s="242"/>
      <c r="K435" s="242" t="s">
        <v>160</v>
      </c>
    </row>
    <row r="436" spans="1:11" x14ac:dyDescent="0.25">
      <c r="A436" s="313"/>
      <c r="B436" s="314" t="s">
        <v>321</v>
      </c>
      <c r="C436" s="315"/>
      <c r="D436" s="316">
        <v>187</v>
      </c>
      <c r="E436" s="317">
        <v>149.6</v>
      </c>
      <c r="F436" s="316"/>
      <c r="G436" s="318"/>
      <c r="H436" s="319"/>
      <c r="I436" s="320"/>
      <c r="J436" s="319"/>
      <c r="K436" s="319"/>
    </row>
    <row r="437" spans="1:11" x14ac:dyDescent="0.25">
      <c r="A437" s="240"/>
      <c r="B437" s="241" t="s">
        <v>325</v>
      </c>
      <c r="C437" s="242"/>
      <c r="D437" s="245">
        <v>11.9</v>
      </c>
      <c r="E437" s="244">
        <v>10</v>
      </c>
      <c r="F437" s="246"/>
      <c r="G437" s="306"/>
      <c r="H437" s="307"/>
      <c r="I437" s="321"/>
      <c r="J437" s="242"/>
      <c r="K437" s="242"/>
    </row>
    <row r="438" spans="1:11" x14ac:dyDescent="0.25">
      <c r="A438" s="240"/>
      <c r="B438" s="241" t="s">
        <v>323</v>
      </c>
      <c r="C438" s="242"/>
      <c r="D438" s="245">
        <v>17.77</v>
      </c>
      <c r="E438" s="244">
        <v>13.36</v>
      </c>
      <c r="F438" s="246"/>
      <c r="G438" s="306"/>
      <c r="H438" s="307"/>
      <c r="I438" s="321"/>
      <c r="J438" s="242"/>
      <c r="K438" s="242"/>
    </row>
    <row r="439" spans="1:11" x14ac:dyDescent="0.25">
      <c r="A439" s="240"/>
      <c r="B439" s="241" t="s">
        <v>334</v>
      </c>
      <c r="C439" s="306"/>
      <c r="D439" s="245">
        <v>1.44</v>
      </c>
      <c r="E439" s="244">
        <v>1.44</v>
      </c>
      <c r="F439" s="246"/>
      <c r="G439" s="306"/>
      <c r="H439" s="307"/>
      <c r="I439" s="321"/>
      <c r="J439" s="242"/>
      <c r="K439" s="242"/>
    </row>
    <row r="440" spans="1:11" x14ac:dyDescent="0.25">
      <c r="A440" s="240"/>
      <c r="B440" s="241" t="s">
        <v>312</v>
      </c>
      <c r="C440" s="306"/>
      <c r="D440" s="245">
        <v>4</v>
      </c>
      <c r="E440" s="244">
        <v>4</v>
      </c>
      <c r="F440" s="246"/>
      <c r="G440" s="306"/>
      <c r="H440" s="307"/>
      <c r="I440" s="321"/>
      <c r="J440" s="242"/>
      <c r="K440" s="242"/>
    </row>
    <row r="441" spans="1:11" x14ac:dyDescent="0.25">
      <c r="A441" s="240"/>
      <c r="B441" s="241" t="s">
        <v>310</v>
      </c>
      <c r="C441" s="306"/>
      <c r="D441" s="245">
        <v>3.6</v>
      </c>
      <c r="E441" s="244">
        <v>3.6</v>
      </c>
      <c r="F441" s="246"/>
      <c r="G441" s="242"/>
      <c r="H441" s="307"/>
      <c r="I441" s="321"/>
      <c r="J441" s="242"/>
      <c r="K441" s="242"/>
    </row>
    <row r="442" spans="1:11" x14ac:dyDescent="0.25">
      <c r="A442" s="240"/>
      <c r="B442" s="241" t="s">
        <v>326</v>
      </c>
      <c r="C442" s="306"/>
      <c r="D442" s="245">
        <v>5.6</v>
      </c>
      <c r="E442" s="244">
        <v>5.6</v>
      </c>
      <c r="F442" s="246"/>
      <c r="G442" s="242"/>
      <c r="H442" s="307"/>
      <c r="I442" s="321"/>
      <c r="J442" s="242"/>
      <c r="K442" s="242"/>
    </row>
    <row r="443" spans="1:11" x14ac:dyDescent="0.25">
      <c r="A443" s="240"/>
      <c r="B443" s="241" t="s">
        <v>385</v>
      </c>
      <c r="C443" s="306"/>
      <c r="D443" s="245">
        <v>0.8</v>
      </c>
      <c r="E443" s="244">
        <v>0.8</v>
      </c>
      <c r="F443" s="246"/>
      <c r="G443" s="322"/>
      <c r="H443" s="323"/>
      <c r="I443" s="321"/>
      <c r="J443" s="242"/>
      <c r="K443" s="242"/>
    </row>
    <row r="444" spans="1:11" x14ac:dyDescent="0.25">
      <c r="A444" s="209" t="s">
        <v>161</v>
      </c>
      <c r="B444" s="160"/>
      <c r="C444" s="211">
        <v>150</v>
      </c>
      <c r="D444" s="218"/>
      <c r="E444" s="211"/>
      <c r="F444" s="202">
        <v>0.1</v>
      </c>
      <c r="G444" s="201">
        <v>0.1</v>
      </c>
      <c r="H444" s="213">
        <v>10.199999999999999</v>
      </c>
      <c r="I444" s="201">
        <v>42.1</v>
      </c>
      <c r="J444" s="202">
        <v>1.2</v>
      </c>
      <c r="K444" s="183" t="s">
        <v>162</v>
      </c>
    </row>
    <row r="445" spans="1:11" x14ac:dyDescent="0.25">
      <c r="A445" s="209"/>
      <c r="B445" s="160" t="s">
        <v>349</v>
      </c>
      <c r="C445" s="210"/>
      <c r="D445" s="218">
        <v>34</v>
      </c>
      <c r="E445" s="211">
        <v>30</v>
      </c>
      <c r="F445" s="202"/>
      <c r="G445" s="201"/>
      <c r="H445" s="213"/>
      <c r="I445" s="201"/>
      <c r="J445" s="202"/>
      <c r="K445" s="183"/>
    </row>
    <row r="446" spans="1:11" x14ac:dyDescent="0.25">
      <c r="A446" s="209"/>
      <c r="B446" s="160" t="s">
        <v>310</v>
      </c>
      <c r="C446" s="210"/>
      <c r="D446" s="218">
        <v>4</v>
      </c>
      <c r="E446" s="211">
        <v>4</v>
      </c>
      <c r="F446" s="202"/>
      <c r="G446" s="201"/>
      <c r="H446" s="213"/>
      <c r="I446" s="201"/>
      <c r="J446" s="202"/>
      <c r="K446" s="183"/>
    </row>
    <row r="447" spans="1:11" x14ac:dyDescent="0.25">
      <c r="A447" s="209"/>
      <c r="B447" s="160" t="s">
        <v>315</v>
      </c>
      <c r="C447" s="210"/>
      <c r="D447" s="218">
        <v>130</v>
      </c>
      <c r="E447" s="211">
        <v>130</v>
      </c>
      <c r="F447" s="202"/>
      <c r="G447" s="201"/>
      <c r="H447" s="213"/>
      <c r="I447" s="201"/>
      <c r="J447" s="202"/>
      <c r="K447" s="183"/>
    </row>
    <row r="448" spans="1:11" ht="15.75" thickBot="1" x14ac:dyDescent="0.3">
      <c r="A448" s="209" t="s">
        <v>49</v>
      </c>
      <c r="B448" s="160"/>
      <c r="C448" s="211">
        <v>30</v>
      </c>
      <c r="D448" s="211">
        <v>30</v>
      </c>
      <c r="E448" s="212">
        <v>30</v>
      </c>
      <c r="F448" s="211">
        <v>1.5</v>
      </c>
      <c r="G448" s="212">
        <v>0.3</v>
      </c>
      <c r="H448" s="211">
        <v>14.3</v>
      </c>
      <c r="I448" s="212">
        <v>66</v>
      </c>
      <c r="J448" s="214"/>
      <c r="K448" s="183"/>
    </row>
    <row r="449" spans="1:11" ht="15.75" thickBot="1" x14ac:dyDescent="0.3">
      <c r="A449" s="196" t="s">
        <v>30</v>
      </c>
      <c r="B449" s="197"/>
      <c r="C449" s="203">
        <v>580</v>
      </c>
      <c r="D449" s="215"/>
      <c r="E449" s="203"/>
      <c r="F449" s="187">
        <f>SUM(F409:F448)</f>
        <v>19.5</v>
      </c>
      <c r="G449" s="187">
        <f t="shared" ref="G449:J449" si="12">SUM(G409:G448)</f>
        <v>17.950000000000003</v>
      </c>
      <c r="H449" s="187">
        <f t="shared" si="12"/>
        <v>57.099999999999994</v>
      </c>
      <c r="I449" s="187">
        <f t="shared" si="12"/>
        <v>469.06</v>
      </c>
      <c r="J449" s="187">
        <f t="shared" si="12"/>
        <v>6.56</v>
      </c>
      <c r="K449" s="189"/>
    </row>
    <row r="450" spans="1:11" x14ac:dyDescent="0.25">
      <c r="A450" s="190"/>
      <c r="B450" s="191" t="s">
        <v>50</v>
      </c>
      <c r="C450" s="238"/>
      <c r="D450" s="251"/>
      <c r="E450" s="206"/>
      <c r="F450" s="167"/>
      <c r="G450" s="168"/>
      <c r="H450" s="208"/>
      <c r="I450" s="168"/>
      <c r="J450" s="253"/>
      <c r="K450" s="173"/>
    </row>
    <row r="451" spans="1:11" x14ac:dyDescent="0.25">
      <c r="A451" s="240" t="s">
        <v>89</v>
      </c>
      <c r="B451" s="241"/>
      <c r="C451" s="242">
        <v>110</v>
      </c>
      <c r="D451" s="243"/>
      <c r="E451" s="242"/>
      <c r="F451" s="244">
        <v>3.12</v>
      </c>
      <c r="G451" s="244">
        <v>2.7</v>
      </c>
      <c r="H451" s="244">
        <v>3.7</v>
      </c>
      <c r="I451" s="244">
        <v>51.6</v>
      </c>
      <c r="J451" s="244">
        <v>0.55000000000000004</v>
      </c>
      <c r="K451" s="183" t="s">
        <v>117</v>
      </c>
    </row>
    <row r="452" spans="1:11" x14ac:dyDescent="0.25">
      <c r="A452" s="240"/>
      <c r="B452" s="241" t="s">
        <v>356</v>
      </c>
      <c r="C452" s="242"/>
      <c r="D452" s="243">
        <v>114</v>
      </c>
      <c r="E452" s="242">
        <v>110</v>
      </c>
      <c r="F452" s="244"/>
      <c r="G452" s="245"/>
      <c r="H452" s="244"/>
      <c r="I452" s="245"/>
      <c r="J452" s="246"/>
      <c r="K452" s="183"/>
    </row>
    <row r="453" spans="1:11" x14ac:dyDescent="0.25">
      <c r="A453" s="209" t="s">
        <v>87</v>
      </c>
      <c r="B453" s="160"/>
      <c r="C453" s="211">
        <v>20</v>
      </c>
      <c r="D453" s="214">
        <v>20</v>
      </c>
      <c r="E453" s="211">
        <v>20</v>
      </c>
      <c r="F453" s="201">
        <v>0.2</v>
      </c>
      <c r="G453" s="213">
        <v>1</v>
      </c>
      <c r="H453" s="201">
        <v>25.5</v>
      </c>
      <c r="I453" s="213">
        <v>112.2</v>
      </c>
      <c r="J453" s="202"/>
      <c r="K453" s="183"/>
    </row>
    <row r="454" spans="1:11" x14ac:dyDescent="0.25">
      <c r="A454" s="209" t="s">
        <v>140</v>
      </c>
      <c r="B454" s="160"/>
      <c r="C454" s="211"/>
      <c r="D454" s="212"/>
      <c r="E454" s="214"/>
      <c r="F454" s="201"/>
      <c r="G454" s="213"/>
      <c r="H454" s="213"/>
      <c r="I454" s="213"/>
      <c r="J454" s="213"/>
      <c r="K454" s="183"/>
    </row>
    <row r="455" spans="1:11" x14ac:dyDescent="0.25">
      <c r="A455" s="240" t="s">
        <v>164</v>
      </c>
      <c r="B455" s="241"/>
      <c r="C455" s="307">
        <v>50</v>
      </c>
      <c r="D455" s="242"/>
      <c r="E455" s="307"/>
      <c r="F455" s="305">
        <v>7</v>
      </c>
      <c r="G455" s="304">
        <v>4.7</v>
      </c>
      <c r="H455" s="305">
        <v>13</v>
      </c>
      <c r="I455" s="312">
        <v>122.3</v>
      </c>
      <c r="J455" s="312"/>
      <c r="K455" s="305" t="s">
        <v>165</v>
      </c>
    </row>
    <row r="456" spans="1:11" x14ac:dyDescent="0.25">
      <c r="A456" s="240"/>
      <c r="B456" s="241" t="s">
        <v>386</v>
      </c>
      <c r="C456" s="307"/>
      <c r="D456" s="242">
        <v>41.12</v>
      </c>
      <c r="E456" s="307">
        <v>31.25</v>
      </c>
      <c r="F456" s="307"/>
      <c r="G456" s="242"/>
      <c r="H456" s="307"/>
      <c r="I456" s="242"/>
      <c r="J456" s="307"/>
      <c r="K456" s="242"/>
    </row>
    <row r="457" spans="1:11" x14ac:dyDescent="0.25">
      <c r="A457" s="240"/>
      <c r="B457" s="241" t="s">
        <v>325</v>
      </c>
      <c r="C457" s="307"/>
      <c r="D457" s="242">
        <v>17.16</v>
      </c>
      <c r="E457" s="307">
        <v>14.41</v>
      </c>
      <c r="F457" s="307"/>
      <c r="G457" s="242"/>
      <c r="H457" s="307"/>
      <c r="I457" s="242"/>
      <c r="J457" s="307"/>
      <c r="K457" s="242"/>
    </row>
    <row r="458" spans="1:11" x14ac:dyDescent="0.25">
      <c r="A458" s="240"/>
      <c r="B458" s="241" t="s">
        <v>335</v>
      </c>
      <c r="C458" s="307"/>
      <c r="D458" s="242">
        <v>3.3</v>
      </c>
      <c r="E458" s="307">
        <v>3.3</v>
      </c>
      <c r="F458" s="307"/>
      <c r="G458" s="306"/>
      <c r="H458" s="307"/>
      <c r="I458" s="242"/>
      <c r="J458" s="312"/>
      <c r="K458" s="322"/>
    </row>
    <row r="459" spans="1:11" x14ac:dyDescent="0.25">
      <c r="A459" s="240"/>
      <c r="B459" s="241" t="s">
        <v>342</v>
      </c>
      <c r="C459" s="307"/>
      <c r="D459" s="242">
        <v>6.3</v>
      </c>
      <c r="E459" s="307">
        <v>6.3</v>
      </c>
      <c r="F459" s="307"/>
      <c r="G459" s="306"/>
      <c r="H459" s="307"/>
      <c r="I459" s="242"/>
      <c r="J459" s="312"/>
      <c r="K459" s="322"/>
    </row>
    <row r="460" spans="1:11" x14ac:dyDescent="0.25">
      <c r="A460" s="240"/>
      <c r="B460" s="241" t="s">
        <v>315</v>
      </c>
      <c r="C460" s="307"/>
      <c r="D460" s="242">
        <v>10</v>
      </c>
      <c r="E460" s="307">
        <v>10</v>
      </c>
      <c r="F460" s="307"/>
      <c r="G460" s="306"/>
      <c r="H460" s="307"/>
      <c r="I460" s="242"/>
      <c r="J460" s="312"/>
      <c r="K460" s="322"/>
    </row>
    <row r="461" spans="1:11" x14ac:dyDescent="0.25">
      <c r="A461" s="240"/>
      <c r="B461" s="241" t="s">
        <v>334</v>
      </c>
      <c r="C461" s="307"/>
      <c r="D461" s="242">
        <v>6</v>
      </c>
      <c r="E461" s="307">
        <v>6</v>
      </c>
      <c r="F461" s="307"/>
      <c r="G461" s="306"/>
      <c r="H461" s="307"/>
      <c r="I461" s="242"/>
      <c r="J461" s="312"/>
      <c r="K461" s="322"/>
    </row>
    <row r="462" spans="1:11" x14ac:dyDescent="0.25">
      <c r="A462" s="240"/>
      <c r="B462" s="241" t="s">
        <v>318</v>
      </c>
      <c r="C462" s="307"/>
      <c r="D462" s="242">
        <v>0.8</v>
      </c>
      <c r="E462" s="307">
        <v>0.8</v>
      </c>
      <c r="F462" s="307"/>
      <c r="G462" s="306"/>
      <c r="H462" s="307"/>
      <c r="I462" s="242"/>
      <c r="J462" s="312"/>
      <c r="K462" s="322"/>
    </row>
    <row r="463" spans="1:11" x14ac:dyDescent="0.25">
      <c r="A463" s="240"/>
      <c r="B463" s="241" t="s">
        <v>336</v>
      </c>
      <c r="C463" s="307"/>
      <c r="D463" s="242">
        <v>1</v>
      </c>
      <c r="E463" s="307">
        <v>1</v>
      </c>
      <c r="F463" s="307"/>
      <c r="G463" s="306"/>
      <c r="H463" s="307"/>
      <c r="I463" s="242"/>
      <c r="J463" s="312"/>
      <c r="K463" s="322"/>
    </row>
    <row r="464" spans="1:11" ht="23.25" x14ac:dyDescent="0.25">
      <c r="A464" s="209" t="s">
        <v>166</v>
      </c>
      <c r="B464" s="160"/>
      <c r="C464" s="211">
        <v>100</v>
      </c>
      <c r="D464" s="218"/>
      <c r="E464" s="214"/>
      <c r="F464" s="214">
        <v>1.6</v>
      </c>
      <c r="G464" s="211">
        <v>5.3</v>
      </c>
      <c r="H464" s="212">
        <v>9</v>
      </c>
      <c r="I464" s="214">
        <v>90.1</v>
      </c>
      <c r="J464" s="211">
        <v>1</v>
      </c>
      <c r="K464" s="183" t="s">
        <v>167</v>
      </c>
    </row>
    <row r="465" spans="1:11" x14ac:dyDescent="0.25">
      <c r="A465" s="209"/>
      <c r="B465" s="160" t="s">
        <v>320</v>
      </c>
      <c r="C465" s="211"/>
      <c r="D465" s="218">
        <v>141.94999999999999</v>
      </c>
      <c r="E465" s="214">
        <v>85</v>
      </c>
      <c r="F465" s="214"/>
      <c r="G465" s="211"/>
      <c r="H465" s="212"/>
      <c r="I465" s="214"/>
      <c r="J465" s="211"/>
      <c r="K465" s="183"/>
    </row>
    <row r="466" spans="1:11" x14ac:dyDescent="0.25">
      <c r="A466" s="209"/>
      <c r="B466" s="160" t="s">
        <v>325</v>
      </c>
      <c r="C466" s="211"/>
      <c r="D466" s="218">
        <v>19.05</v>
      </c>
      <c r="E466" s="214">
        <v>16</v>
      </c>
      <c r="F466" s="214"/>
      <c r="G466" s="211"/>
      <c r="H466" s="212"/>
      <c r="I466" s="214"/>
      <c r="J466" s="259"/>
      <c r="K466" s="183"/>
    </row>
    <row r="467" spans="1:11" x14ac:dyDescent="0.25">
      <c r="A467" s="209"/>
      <c r="B467" s="160" t="s">
        <v>323</v>
      </c>
      <c r="C467" s="211"/>
      <c r="D467" s="218">
        <v>13.3</v>
      </c>
      <c r="E467" s="214">
        <v>10</v>
      </c>
      <c r="F467" s="214"/>
      <c r="G467" s="211"/>
      <c r="H467" s="212"/>
      <c r="I467" s="214"/>
      <c r="J467" s="259"/>
      <c r="K467" s="183"/>
    </row>
    <row r="468" spans="1:11" x14ac:dyDescent="0.25">
      <c r="A468" s="209"/>
      <c r="B468" s="160" t="s">
        <v>312</v>
      </c>
      <c r="C468" s="211"/>
      <c r="D468" s="218">
        <v>2</v>
      </c>
      <c r="E468" s="214">
        <v>2</v>
      </c>
      <c r="F468" s="214"/>
      <c r="G468" s="211"/>
      <c r="H468" s="212"/>
      <c r="I468" s="214"/>
      <c r="J468" s="259"/>
      <c r="K468" s="183"/>
    </row>
    <row r="469" spans="1:11" x14ac:dyDescent="0.25">
      <c r="A469" s="209"/>
      <c r="B469" s="160" t="s">
        <v>318</v>
      </c>
      <c r="C469" s="211"/>
      <c r="D469" s="218">
        <v>0.3</v>
      </c>
      <c r="E469" s="214">
        <v>0.3</v>
      </c>
      <c r="F469" s="214"/>
      <c r="G469" s="211"/>
      <c r="H469" s="212"/>
      <c r="I469" s="214"/>
      <c r="J469" s="259"/>
      <c r="K469" s="183"/>
    </row>
    <row r="470" spans="1:11" x14ac:dyDescent="0.25">
      <c r="A470" s="209"/>
      <c r="B470" s="160" t="s">
        <v>311</v>
      </c>
      <c r="C470" s="211"/>
      <c r="D470" s="218">
        <v>1</v>
      </c>
      <c r="E470" s="214">
        <v>1</v>
      </c>
      <c r="F470" s="214"/>
      <c r="G470" s="211"/>
      <c r="H470" s="212"/>
      <c r="I470" s="214"/>
      <c r="J470" s="259"/>
      <c r="K470" s="183"/>
    </row>
    <row r="471" spans="1:11" x14ac:dyDescent="0.25">
      <c r="A471" s="209" t="s">
        <v>24</v>
      </c>
      <c r="B471" s="160"/>
      <c r="C471" s="211" t="s">
        <v>267</v>
      </c>
      <c r="D471" s="212"/>
      <c r="E471" s="211"/>
      <c r="F471" s="214">
        <v>0.04</v>
      </c>
      <c r="G471" s="211">
        <v>0.01</v>
      </c>
      <c r="H471" s="212">
        <v>5.4</v>
      </c>
      <c r="I471" s="214">
        <v>22</v>
      </c>
      <c r="J471" s="211"/>
      <c r="K471" s="183" t="s">
        <v>26</v>
      </c>
    </row>
    <row r="472" spans="1:11" x14ac:dyDescent="0.25">
      <c r="A472" s="209"/>
      <c r="B472" s="160" t="s">
        <v>313</v>
      </c>
      <c r="C472" s="211"/>
      <c r="D472" s="212">
        <v>0.35</v>
      </c>
      <c r="E472" s="211">
        <v>0.35</v>
      </c>
      <c r="F472" s="214"/>
      <c r="G472" s="211"/>
      <c r="H472" s="212"/>
      <c r="I472" s="214"/>
      <c r="J472" s="211"/>
      <c r="K472" s="183"/>
    </row>
    <row r="473" spans="1:11" x14ac:dyDescent="0.25">
      <c r="A473" s="209"/>
      <c r="B473" s="160" t="s">
        <v>310</v>
      </c>
      <c r="C473" s="211"/>
      <c r="D473" s="212">
        <v>2.5</v>
      </c>
      <c r="E473" s="211">
        <v>2.5</v>
      </c>
      <c r="F473" s="214"/>
      <c r="G473" s="211"/>
      <c r="H473" s="214"/>
      <c r="I473" s="214"/>
      <c r="J473" s="211"/>
      <c r="K473" s="183"/>
    </row>
    <row r="474" spans="1:11" x14ac:dyDescent="0.25">
      <c r="A474" s="209"/>
      <c r="B474" s="160" t="s">
        <v>315</v>
      </c>
      <c r="C474" s="211"/>
      <c r="D474" s="211">
        <v>100</v>
      </c>
      <c r="E474" s="211">
        <v>100</v>
      </c>
      <c r="F474" s="211"/>
      <c r="G474" s="212"/>
      <c r="H474" s="211"/>
      <c r="I474" s="212"/>
      <c r="J474" s="211"/>
      <c r="K474" s="183"/>
    </row>
    <row r="475" spans="1:11" ht="15.75" thickBot="1" x14ac:dyDescent="0.3">
      <c r="A475" s="209" t="s">
        <v>62</v>
      </c>
      <c r="B475" s="160"/>
      <c r="C475" s="200">
        <v>20</v>
      </c>
      <c r="D475" s="218">
        <v>20</v>
      </c>
      <c r="E475" s="211">
        <v>20</v>
      </c>
      <c r="F475" s="219">
        <v>1.6</v>
      </c>
      <c r="G475" s="220">
        <v>0.2</v>
      </c>
      <c r="H475" s="221">
        <v>9.8000000000000007</v>
      </c>
      <c r="I475" s="222">
        <v>47</v>
      </c>
      <c r="J475" s="211">
        <v>0</v>
      </c>
      <c r="K475" s="183"/>
    </row>
    <row r="476" spans="1:11" ht="15.75" thickBot="1" x14ac:dyDescent="0.3">
      <c r="A476" s="223" t="s">
        <v>30</v>
      </c>
      <c r="B476" s="224"/>
      <c r="C476" s="273">
        <v>402.5</v>
      </c>
      <c r="D476" s="247"/>
      <c r="E476" s="274"/>
      <c r="F476" s="228">
        <f>SUM(F450:F475)</f>
        <v>13.559999999999999</v>
      </c>
      <c r="G476" s="228">
        <f t="shared" ref="G476:J476" si="13">SUM(G450:G475)</f>
        <v>13.909999999999998</v>
      </c>
      <c r="H476" s="228">
        <f t="shared" si="13"/>
        <v>66.400000000000006</v>
      </c>
      <c r="I476" s="228">
        <f t="shared" si="13"/>
        <v>445.20000000000005</v>
      </c>
      <c r="J476" s="228">
        <f t="shared" si="13"/>
        <v>1.55</v>
      </c>
      <c r="K476" s="189"/>
    </row>
    <row r="477" spans="1:11" ht="15.75" thickBot="1" x14ac:dyDescent="0.3">
      <c r="A477" s="223" t="s">
        <v>63</v>
      </c>
      <c r="B477" s="224"/>
      <c r="C477" s="227">
        <f>C404+C408+C449+C476</f>
        <v>1460.5</v>
      </c>
      <c r="D477" s="275"/>
      <c r="E477" s="227"/>
      <c r="F477" s="225">
        <f>F404+F408+F449+F476</f>
        <v>41.66</v>
      </c>
      <c r="G477" s="225">
        <f>G404+G408+G449+G476</f>
        <v>42.81</v>
      </c>
      <c r="H477" s="225">
        <f>H404+H408+H449+H476</f>
        <v>189.2</v>
      </c>
      <c r="I477" s="225">
        <f>I404+I408+I449+I476</f>
        <v>1310.01</v>
      </c>
      <c r="J477" s="225">
        <f>J404+J408+J449+J476</f>
        <v>17.84</v>
      </c>
      <c r="K477" s="189"/>
    </row>
    <row r="478" spans="1:11" x14ac:dyDescent="0.25">
      <c r="A478" s="160"/>
      <c r="B478" s="160"/>
      <c r="C478" s="276" t="s">
        <v>288</v>
      </c>
      <c r="D478" s="276"/>
      <c r="E478" s="276"/>
      <c r="F478" s="276"/>
      <c r="G478" s="213"/>
      <c r="H478" s="213"/>
      <c r="I478" s="213"/>
      <c r="J478" s="213"/>
      <c r="K478" s="191"/>
    </row>
    <row r="479" spans="1:11" ht="15.75" thickBot="1" x14ac:dyDescent="0.3">
      <c r="A479" s="159" t="s">
        <v>169</v>
      </c>
      <c r="B479" s="161"/>
      <c r="C479" s="161"/>
      <c r="D479" s="163"/>
      <c r="K479" s="160"/>
    </row>
    <row r="480" spans="1:11" ht="23.25" x14ac:dyDescent="0.25">
      <c r="A480" s="164" t="s">
        <v>7</v>
      </c>
      <c r="B480" s="165"/>
      <c r="C480" s="166" t="s">
        <v>8</v>
      </c>
      <c r="D480" s="167" t="s">
        <v>304</v>
      </c>
      <c r="E480" s="168" t="s">
        <v>304</v>
      </c>
      <c r="F480" s="169" t="s">
        <v>9</v>
      </c>
      <c r="G480" s="170"/>
      <c r="H480" s="171"/>
      <c r="I480" s="167" t="s">
        <v>10</v>
      </c>
      <c r="J480" s="172" t="s">
        <v>11</v>
      </c>
      <c r="K480" s="173" t="s">
        <v>12</v>
      </c>
    </row>
    <row r="481" spans="1:11" ht="15.75" thickBot="1" x14ac:dyDescent="0.3">
      <c r="A481" s="174" t="s">
        <v>13</v>
      </c>
      <c r="B481" s="175"/>
      <c r="C481" s="176"/>
      <c r="D481" s="177" t="s">
        <v>305</v>
      </c>
      <c r="E481" s="178" t="s">
        <v>305</v>
      </c>
      <c r="F481" s="179"/>
      <c r="G481" s="180"/>
      <c r="H481" s="181"/>
      <c r="I481" s="177" t="s">
        <v>14</v>
      </c>
      <c r="J481" s="182"/>
      <c r="K481" s="183"/>
    </row>
    <row r="482" spans="1:11" ht="15.75" thickBot="1" x14ac:dyDescent="0.3">
      <c r="A482" s="184"/>
      <c r="B482" s="185"/>
      <c r="C482" s="186"/>
      <c r="D482" s="187" t="s">
        <v>306</v>
      </c>
      <c r="E482" s="187" t="s">
        <v>307</v>
      </c>
      <c r="F482" s="187" t="s">
        <v>15</v>
      </c>
      <c r="G482" s="187" t="s">
        <v>16</v>
      </c>
      <c r="H482" s="188" t="s">
        <v>17</v>
      </c>
      <c r="I482" s="188" t="s">
        <v>18</v>
      </c>
      <c r="J482" s="187" t="s">
        <v>19</v>
      </c>
      <c r="K482" s="189"/>
    </row>
    <row r="483" spans="1:11" x14ac:dyDescent="0.25">
      <c r="A483" s="209"/>
      <c r="B483" s="160" t="s">
        <v>20</v>
      </c>
      <c r="C483" s="200"/>
      <c r="D483" s="212"/>
      <c r="E483" s="259"/>
      <c r="F483" s="217"/>
      <c r="G483" s="182"/>
      <c r="H483" s="194"/>
      <c r="I483" s="217"/>
      <c r="J483" s="195"/>
      <c r="K483" s="183"/>
    </row>
    <row r="484" spans="1:11" x14ac:dyDescent="0.25">
      <c r="A484" s="209" t="s">
        <v>260</v>
      </c>
      <c r="B484" s="160"/>
      <c r="C484" s="211" t="s">
        <v>255</v>
      </c>
      <c r="D484" s="201"/>
      <c r="E484" s="201"/>
      <c r="F484" s="202">
        <v>4.5</v>
      </c>
      <c r="G484" s="201">
        <v>10</v>
      </c>
      <c r="H484" s="201">
        <v>22</v>
      </c>
      <c r="I484" s="202">
        <v>196</v>
      </c>
      <c r="J484" s="201">
        <v>0.16</v>
      </c>
      <c r="K484" s="183" t="s">
        <v>23</v>
      </c>
    </row>
    <row r="485" spans="1:11" x14ac:dyDescent="0.25">
      <c r="A485" s="209"/>
      <c r="B485" s="160" t="s">
        <v>308</v>
      </c>
      <c r="C485" s="211"/>
      <c r="D485" s="201">
        <v>15</v>
      </c>
      <c r="E485" s="201">
        <v>15</v>
      </c>
      <c r="F485" s="201"/>
      <c r="G485" s="213"/>
      <c r="H485" s="201"/>
      <c r="I485" s="213"/>
      <c r="J485" s="201"/>
      <c r="K485" s="183"/>
    </row>
    <row r="486" spans="1:11" x14ac:dyDescent="0.25">
      <c r="A486" s="209"/>
      <c r="B486" s="160" t="s">
        <v>309</v>
      </c>
      <c r="C486" s="211"/>
      <c r="D486" s="201">
        <v>132</v>
      </c>
      <c r="E486" s="201">
        <v>132</v>
      </c>
      <c r="F486" s="201"/>
      <c r="G486" s="213"/>
      <c r="H486" s="201"/>
      <c r="I486" s="213"/>
      <c r="J486" s="201"/>
      <c r="K486" s="183"/>
    </row>
    <row r="487" spans="1:11" x14ac:dyDescent="0.25">
      <c r="A487" s="209"/>
      <c r="B487" s="160" t="s">
        <v>310</v>
      </c>
      <c r="C487" s="211"/>
      <c r="D487" s="201">
        <v>2</v>
      </c>
      <c r="E487" s="201">
        <v>2</v>
      </c>
      <c r="F487" s="201"/>
      <c r="G487" s="213"/>
      <c r="H487" s="201"/>
      <c r="I487" s="213"/>
      <c r="J487" s="201"/>
      <c r="K487" s="183"/>
    </row>
    <row r="488" spans="1:11" x14ac:dyDescent="0.25">
      <c r="A488" s="209"/>
      <c r="B488" s="160" t="s">
        <v>311</v>
      </c>
      <c r="C488" s="211"/>
      <c r="D488" s="201">
        <v>0.8</v>
      </c>
      <c r="E488" s="201">
        <v>0.8</v>
      </c>
      <c r="F488" s="201"/>
      <c r="G488" s="213"/>
      <c r="H488" s="201"/>
      <c r="I488" s="213"/>
      <c r="J488" s="201"/>
      <c r="K488" s="183"/>
    </row>
    <row r="489" spans="1:11" x14ac:dyDescent="0.25">
      <c r="A489" s="209"/>
      <c r="B489" s="160" t="s">
        <v>312</v>
      </c>
      <c r="C489" s="211"/>
      <c r="D489" s="201">
        <v>5</v>
      </c>
      <c r="E489" s="201">
        <v>5</v>
      </c>
      <c r="F489" s="201"/>
      <c r="G489" s="213"/>
      <c r="H489" s="201"/>
      <c r="I489" s="213"/>
      <c r="J489" s="201"/>
      <c r="K489" s="183"/>
    </row>
    <row r="490" spans="1:11" x14ac:dyDescent="0.25">
      <c r="A490" s="240" t="s">
        <v>102</v>
      </c>
      <c r="B490" s="241"/>
      <c r="C490" s="242" t="s">
        <v>261</v>
      </c>
      <c r="D490" s="304"/>
      <c r="E490" s="305"/>
      <c r="F490" s="246">
        <v>2.2999999999999998</v>
      </c>
      <c r="G490" s="244">
        <v>2</v>
      </c>
      <c r="H490" s="245">
        <v>11.9</v>
      </c>
      <c r="I490" s="244">
        <v>74.8</v>
      </c>
      <c r="J490" s="246">
        <v>1.2</v>
      </c>
      <c r="K490" s="183" t="s">
        <v>276</v>
      </c>
    </row>
    <row r="491" spans="1:11" x14ac:dyDescent="0.25">
      <c r="A491" s="240"/>
      <c r="B491" s="241" t="s">
        <v>313</v>
      </c>
      <c r="C491" s="306"/>
      <c r="D491" s="307">
        <v>0.4</v>
      </c>
      <c r="E491" s="242">
        <v>0.4</v>
      </c>
      <c r="F491" s="246"/>
      <c r="G491" s="246"/>
      <c r="H491" s="244"/>
      <c r="I491" s="244"/>
      <c r="J491" s="246"/>
      <c r="K491" s="183"/>
    </row>
    <row r="492" spans="1:11" x14ac:dyDescent="0.25">
      <c r="A492" s="240"/>
      <c r="B492" s="241" t="s">
        <v>310</v>
      </c>
      <c r="C492" s="306"/>
      <c r="D492" s="307">
        <v>4</v>
      </c>
      <c r="E492" s="242">
        <v>4</v>
      </c>
      <c r="F492" s="246"/>
      <c r="G492" s="246"/>
      <c r="H492" s="244"/>
      <c r="I492" s="246"/>
      <c r="J492" s="246"/>
      <c r="K492" s="183"/>
    </row>
    <row r="493" spans="1:11" x14ac:dyDescent="0.25">
      <c r="A493" s="240"/>
      <c r="B493" s="241" t="s">
        <v>309</v>
      </c>
      <c r="C493" s="306"/>
      <c r="D493" s="307">
        <v>92</v>
      </c>
      <c r="E493" s="242">
        <v>90</v>
      </c>
      <c r="F493" s="246"/>
      <c r="G493" s="246"/>
      <c r="H493" s="244"/>
      <c r="I493" s="246"/>
      <c r="J493" s="246"/>
      <c r="K493" s="183"/>
    </row>
    <row r="494" spans="1:11" x14ac:dyDescent="0.25">
      <c r="A494" s="240"/>
      <c r="B494" s="241" t="s">
        <v>315</v>
      </c>
      <c r="C494" s="306"/>
      <c r="D494" s="307">
        <v>70</v>
      </c>
      <c r="E494" s="242">
        <v>70</v>
      </c>
      <c r="F494" s="246"/>
      <c r="G494" s="246"/>
      <c r="H494" s="244"/>
      <c r="I494" s="246"/>
      <c r="J494" s="246"/>
      <c r="K494" s="183"/>
    </row>
    <row r="495" spans="1:11" x14ac:dyDescent="0.25">
      <c r="A495" s="209" t="s">
        <v>269</v>
      </c>
      <c r="B495" s="160"/>
      <c r="C495" s="210" t="s">
        <v>270</v>
      </c>
      <c r="D495" s="209"/>
      <c r="E495" s="183"/>
      <c r="F495" s="202">
        <v>3.5</v>
      </c>
      <c r="G495" s="201">
        <v>5.95</v>
      </c>
      <c r="H495" s="213">
        <v>12.9</v>
      </c>
      <c r="I495" s="202">
        <v>119.6</v>
      </c>
      <c r="J495" s="202">
        <v>0.04</v>
      </c>
      <c r="K495" s="183" t="s">
        <v>271</v>
      </c>
    </row>
    <row r="496" spans="1:11" x14ac:dyDescent="0.25">
      <c r="A496" s="209"/>
      <c r="B496" s="160" t="s">
        <v>316</v>
      </c>
      <c r="C496" s="200"/>
      <c r="D496" s="193">
        <v>25</v>
      </c>
      <c r="E496" s="200">
        <v>25</v>
      </c>
      <c r="F496" s="202"/>
      <c r="G496" s="201"/>
      <c r="H496" s="201"/>
      <c r="I496" s="202"/>
      <c r="J496" s="202"/>
      <c r="K496" s="183"/>
    </row>
    <row r="497" spans="1:11" x14ac:dyDescent="0.25">
      <c r="A497" s="209"/>
      <c r="B497" s="160" t="s">
        <v>348</v>
      </c>
      <c r="C497" s="200"/>
      <c r="D497" s="193">
        <v>5.0999999999999996</v>
      </c>
      <c r="E497" s="200">
        <v>5</v>
      </c>
      <c r="F497" s="202"/>
      <c r="G497" s="201"/>
      <c r="H497" s="201"/>
      <c r="I497" s="202"/>
      <c r="J497" s="202"/>
      <c r="K497" s="183"/>
    </row>
    <row r="498" spans="1:11" ht="15.75" thickBot="1" x14ac:dyDescent="0.3">
      <c r="A498" s="209"/>
      <c r="B498" s="160" t="s">
        <v>312</v>
      </c>
      <c r="C498" s="200"/>
      <c r="D498" s="193">
        <v>5</v>
      </c>
      <c r="E498" s="200">
        <v>5</v>
      </c>
      <c r="F498" s="202" t="s">
        <v>203</v>
      </c>
      <c r="G498" s="201"/>
      <c r="H498" s="201"/>
      <c r="I498" s="202"/>
      <c r="J498" s="202"/>
      <c r="K498" s="183"/>
    </row>
    <row r="499" spans="1:11" ht="15.75" thickBot="1" x14ac:dyDescent="0.3">
      <c r="A499" s="196" t="s">
        <v>30</v>
      </c>
      <c r="B499" s="197"/>
      <c r="C499" s="198">
        <v>354</v>
      </c>
      <c r="D499" s="204"/>
      <c r="E499" s="203"/>
      <c r="F499" s="187">
        <f>SUM(F483:F498)</f>
        <v>10.3</v>
      </c>
      <c r="G499" s="187">
        <f t="shared" ref="G499:J499" si="14">SUM(G483:G498)</f>
        <v>17.95</v>
      </c>
      <c r="H499" s="187">
        <f t="shared" si="14"/>
        <v>46.8</v>
      </c>
      <c r="I499" s="187">
        <f t="shared" si="14"/>
        <v>390.4</v>
      </c>
      <c r="J499" s="187">
        <f t="shared" si="14"/>
        <v>1.4</v>
      </c>
      <c r="K499" s="189"/>
    </row>
    <row r="500" spans="1:11" x14ac:dyDescent="0.25">
      <c r="A500" s="190"/>
      <c r="B500" s="191" t="s">
        <v>31</v>
      </c>
      <c r="C500" s="238"/>
      <c r="D500" s="264"/>
      <c r="E500" s="206"/>
      <c r="F500" s="168"/>
      <c r="G500" s="208"/>
      <c r="H500" s="168"/>
      <c r="I500" s="208"/>
      <c r="J500" s="167"/>
      <c r="K500" s="173"/>
    </row>
    <row r="501" spans="1:11" x14ac:dyDescent="0.25">
      <c r="A501" s="209" t="s">
        <v>72</v>
      </c>
      <c r="B501" s="160"/>
      <c r="C501" s="200">
        <v>100</v>
      </c>
      <c r="D501" s="237">
        <v>114</v>
      </c>
      <c r="E501" s="200">
        <v>100</v>
      </c>
      <c r="F501" s="202">
        <v>0.4</v>
      </c>
      <c r="G501" s="201">
        <v>0.4</v>
      </c>
      <c r="H501" s="213">
        <v>10</v>
      </c>
      <c r="I501" s="201">
        <v>45.2</v>
      </c>
      <c r="J501" s="202">
        <v>10</v>
      </c>
      <c r="K501" s="183" t="s">
        <v>263</v>
      </c>
    </row>
    <row r="502" spans="1:11" ht="15.75" thickBot="1" x14ac:dyDescent="0.3">
      <c r="A502" s="209" t="s">
        <v>170</v>
      </c>
      <c r="B502" s="160"/>
      <c r="C502" s="200"/>
      <c r="D502" s="237"/>
      <c r="E502" s="200"/>
      <c r="F502" s="202"/>
      <c r="G502" s="201"/>
      <c r="H502" s="213"/>
      <c r="I502" s="201"/>
      <c r="J502" s="202"/>
      <c r="K502" s="183"/>
    </row>
    <row r="503" spans="1:11" ht="15.75" thickBot="1" x14ac:dyDescent="0.3">
      <c r="A503" s="196" t="s">
        <v>30</v>
      </c>
      <c r="B503" s="197"/>
      <c r="C503" s="198">
        <f>SUM(C501:C501)</f>
        <v>100</v>
      </c>
      <c r="D503" s="272"/>
      <c r="E503" s="205"/>
      <c r="F503" s="187">
        <f>SUM(F501)</f>
        <v>0.4</v>
      </c>
      <c r="G503" s="187">
        <f>SUM(G501)</f>
        <v>0.4</v>
      </c>
      <c r="H503" s="187">
        <f>SUM(H501)</f>
        <v>10</v>
      </c>
      <c r="I503" s="187">
        <f>SUM(I501)</f>
        <v>45.2</v>
      </c>
      <c r="J503" s="187">
        <f>SUM(J501)</f>
        <v>10</v>
      </c>
      <c r="K503" s="277"/>
    </row>
    <row r="504" spans="1:11" x14ac:dyDescent="0.25">
      <c r="A504" s="190"/>
      <c r="B504" s="191" t="s">
        <v>35</v>
      </c>
      <c r="C504" s="238"/>
      <c r="D504" s="207"/>
      <c r="E504" s="239"/>
      <c r="F504" s="167"/>
      <c r="G504" s="167"/>
      <c r="H504" s="168"/>
      <c r="I504" s="208"/>
      <c r="J504" s="195"/>
      <c r="K504" s="173"/>
    </row>
    <row r="505" spans="1:11" x14ac:dyDescent="0.25">
      <c r="A505" s="209" t="s">
        <v>289</v>
      </c>
      <c r="B505" s="160"/>
      <c r="C505" s="211">
        <v>50</v>
      </c>
      <c r="D505" s="213"/>
      <c r="E505" s="201"/>
      <c r="F505" s="213">
        <v>0.66</v>
      </c>
      <c r="G505" s="201">
        <v>2.5</v>
      </c>
      <c r="H505" s="213">
        <v>4.5</v>
      </c>
      <c r="I505" s="202">
        <v>43.1</v>
      </c>
      <c r="J505" s="201">
        <v>15.8</v>
      </c>
      <c r="K505" s="183" t="s">
        <v>172</v>
      </c>
    </row>
    <row r="506" spans="1:11" x14ac:dyDescent="0.25">
      <c r="A506" s="209"/>
      <c r="B506" s="160" t="s">
        <v>321</v>
      </c>
      <c r="C506" s="211"/>
      <c r="D506" s="213">
        <v>50.6</v>
      </c>
      <c r="E506" s="201">
        <v>40.5</v>
      </c>
      <c r="F506" s="213"/>
      <c r="G506" s="201"/>
      <c r="H506" s="213"/>
      <c r="I506" s="202"/>
      <c r="J506" s="201"/>
      <c r="K506" s="183"/>
    </row>
    <row r="507" spans="1:11" x14ac:dyDescent="0.25">
      <c r="A507" s="209"/>
      <c r="B507" s="160" t="s">
        <v>323</v>
      </c>
      <c r="C507" s="211"/>
      <c r="D507" s="213">
        <v>6.65</v>
      </c>
      <c r="E507" s="201">
        <v>5</v>
      </c>
      <c r="F507" s="213"/>
      <c r="G507" s="201"/>
      <c r="H507" s="213"/>
      <c r="I507" s="202"/>
      <c r="J507" s="201"/>
      <c r="K507" s="183"/>
    </row>
    <row r="508" spans="1:11" x14ac:dyDescent="0.25">
      <c r="A508" s="209"/>
      <c r="B508" s="160" t="s">
        <v>310</v>
      </c>
      <c r="C508" s="211"/>
      <c r="D508" s="213">
        <v>0.8</v>
      </c>
      <c r="E508" s="201">
        <v>0.8</v>
      </c>
      <c r="F508" s="213"/>
      <c r="G508" s="201"/>
      <c r="H508" s="213"/>
      <c r="I508" s="202"/>
      <c r="J508" s="201"/>
      <c r="K508" s="183"/>
    </row>
    <row r="509" spans="1:11" x14ac:dyDescent="0.25">
      <c r="A509" s="209"/>
      <c r="B509" s="160" t="s">
        <v>318</v>
      </c>
      <c r="C509" s="211"/>
      <c r="D509" s="213">
        <v>2.5</v>
      </c>
      <c r="E509" s="201">
        <v>2.5</v>
      </c>
      <c r="F509" s="213"/>
      <c r="G509" s="201"/>
      <c r="H509" s="213"/>
      <c r="I509" s="202"/>
      <c r="J509" s="201"/>
      <c r="K509" s="183"/>
    </row>
    <row r="510" spans="1:11" x14ac:dyDescent="0.25">
      <c r="A510" s="209"/>
      <c r="B510" s="160" t="s">
        <v>336</v>
      </c>
      <c r="C510" s="211"/>
      <c r="D510" s="213">
        <v>0.2</v>
      </c>
      <c r="E510" s="201">
        <v>0.2</v>
      </c>
      <c r="F510" s="213"/>
      <c r="G510" s="201"/>
      <c r="H510" s="213"/>
      <c r="I510" s="202"/>
      <c r="J510" s="202"/>
      <c r="K510" s="183"/>
    </row>
    <row r="511" spans="1:11" ht="23.25" x14ac:dyDescent="0.25">
      <c r="A511" s="209" t="s">
        <v>173</v>
      </c>
      <c r="B511" s="160"/>
      <c r="C511" s="210" t="s">
        <v>264</v>
      </c>
      <c r="D511" s="211"/>
      <c r="E511" s="212"/>
      <c r="F511" s="211">
        <v>4.0599999999999996</v>
      </c>
      <c r="G511" s="212">
        <v>5.8</v>
      </c>
      <c r="H511" s="211">
        <v>6.3</v>
      </c>
      <c r="I511" s="212">
        <v>93.6</v>
      </c>
      <c r="J511" s="214">
        <v>4.03</v>
      </c>
      <c r="K511" s="183" t="s">
        <v>174</v>
      </c>
    </row>
    <row r="512" spans="1:11" x14ac:dyDescent="0.25">
      <c r="A512" s="209"/>
      <c r="B512" s="160" t="s">
        <v>319</v>
      </c>
      <c r="C512" s="210"/>
      <c r="D512" s="211">
        <v>22.62</v>
      </c>
      <c r="E512" s="212">
        <v>14.7</v>
      </c>
      <c r="F512" s="201"/>
      <c r="G512" s="201"/>
      <c r="H512" s="213"/>
      <c r="I512" s="201"/>
      <c r="J512" s="202"/>
      <c r="K512" s="183"/>
    </row>
    <row r="513" spans="1:11" x14ac:dyDescent="0.25">
      <c r="A513" s="209"/>
      <c r="B513" s="160" t="s">
        <v>320</v>
      </c>
      <c r="C513" s="210"/>
      <c r="D513" s="211">
        <v>75.150000000000006</v>
      </c>
      <c r="E513" s="212">
        <v>45</v>
      </c>
      <c r="F513" s="211"/>
      <c r="G513" s="212"/>
      <c r="H513" s="211"/>
      <c r="I513" s="212"/>
      <c r="J513" s="263"/>
      <c r="K513" s="183"/>
    </row>
    <row r="514" spans="1:11" x14ac:dyDescent="0.25">
      <c r="A514" s="209"/>
      <c r="B514" s="160" t="s">
        <v>387</v>
      </c>
      <c r="C514" s="210"/>
      <c r="D514" s="211">
        <v>6</v>
      </c>
      <c r="E514" s="212">
        <v>6</v>
      </c>
      <c r="F514" s="211"/>
      <c r="G514" s="212"/>
      <c r="H514" s="211"/>
      <c r="I514" s="212"/>
      <c r="J514" s="214"/>
      <c r="K514" s="183"/>
    </row>
    <row r="515" spans="1:11" x14ac:dyDescent="0.25">
      <c r="A515" s="209"/>
      <c r="B515" s="160" t="s">
        <v>323</v>
      </c>
      <c r="C515" s="210"/>
      <c r="D515" s="211">
        <v>7.98</v>
      </c>
      <c r="E515" s="212">
        <v>6</v>
      </c>
      <c r="F515" s="211"/>
      <c r="G515" s="212"/>
      <c r="H515" s="211"/>
      <c r="I515" s="212"/>
      <c r="J515" s="263"/>
      <c r="K515" s="183"/>
    </row>
    <row r="516" spans="1:11" x14ac:dyDescent="0.25">
      <c r="A516" s="209"/>
      <c r="B516" s="160" t="s">
        <v>325</v>
      </c>
      <c r="C516" s="210"/>
      <c r="D516" s="211">
        <v>3.57</v>
      </c>
      <c r="E516" s="212">
        <v>3</v>
      </c>
      <c r="F516" s="211"/>
      <c r="G516" s="212"/>
      <c r="H516" s="211"/>
      <c r="I516" s="212"/>
      <c r="J516" s="263"/>
      <c r="K516" s="183"/>
    </row>
    <row r="517" spans="1:11" x14ac:dyDescent="0.25">
      <c r="A517" s="209"/>
      <c r="B517" s="160" t="s">
        <v>318</v>
      </c>
      <c r="C517" s="210"/>
      <c r="D517" s="211">
        <v>2</v>
      </c>
      <c r="E517" s="212">
        <v>2</v>
      </c>
      <c r="F517" s="211"/>
      <c r="G517" s="212"/>
      <c r="H517" s="211"/>
      <c r="I517" s="212"/>
      <c r="J517" s="263"/>
      <c r="K517" s="183"/>
    </row>
    <row r="518" spans="1:11" x14ac:dyDescent="0.25">
      <c r="A518" s="209"/>
      <c r="B518" s="160" t="s">
        <v>388</v>
      </c>
      <c r="C518" s="210"/>
      <c r="D518" s="211">
        <v>16</v>
      </c>
      <c r="E518" s="212">
        <v>9</v>
      </c>
      <c r="F518" s="211"/>
      <c r="G518" s="212"/>
      <c r="H518" s="211"/>
      <c r="I518" s="212"/>
      <c r="J518" s="263"/>
      <c r="K518" s="183"/>
    </row>
    <row r="519" spans="1:11" x14ac:dyDescent="0.25">
      <c r="A519" s="209"/>
      <c r="B519" s="160" t="s">
        <v>326</v>
      </c>
      <c r="C519" s="210"/>
      <c r="D519" s="211">
        <v>5</v>
      </c>
      <c r="E519" s="212">
        <v>5</v>
      </c>
      <c r="F519" s="211"/>
      <c r="G519" s="212"/>
      <c r="H519" s="211"/>
      <c r="I519" s="212"/>
      <c r="J519" s="263"/>
      <c r="K519" s="183"/>
    </row>
    <row r="520" spans="1:11" x14ac:dyDescent="0.25">
      <c r="A520" s="209"/>
      <c r="B520" s="160" t="s">
        <v>311</v>
      </c>
      <c r="C520" s="210"/>
      <c r="D520" s="211">
        <v>0.8</v>
      </c>
      <c r="E520" s="212">
        <v>0.8</v>
      </c>
      <c r="F520" s="211"/>
      <c r="G520" s="212"/>
      <c r="H520" s="211"/>
      <c r="I520" s="212"/>
      <c r="J520" s="263"/>
      <c r="K520" s="183"/>
    </row>
    <row r="521" spans="1:11" x14ac:dyDescent="0.25">
      <c r="A521" s="209"/>
      <c r="B521" s="160" t="s">
        <v>315</v>
      </c>
      <c r="C521" s="210"/>
      <c r="D521" s="211">
        <v>114</v>
      </c>
      <c r="E521" s="212">
        <v>114</v>
      </c>
      <c r="F521" s="211"/>
      <c r="G521" s="212"/>
      <c r="H521" s="211"/>
      <c r="I521" s="212"/>
      <c r="J521" s="263"/>
      <c r="K521" s="183"/>
    </row>
    <row r="522" spans="1:11" x14ac:dyDescent="0.25">
      <c r="A522" s="209" t="s">
        <v>175</v>
      </c>
      <c r="B522" s="160"/>
      <c r="C522" s="211">
        <v>60</v>
      </c>
      <c r="D522" s="216"/>
      <c r="E522" s="201"/>
      <c r="F522" s="202">
        <v>5</v>
      </c>
      <c r="G522" s="201">
        <v>3.5</v>
      </c>
      <c r="H522" s="213">
        <v>15</v>
      </c>
      <c r="I522" s="202">
        <v>111.5</v>
      </c>
      <c r="J522" s="201"/>
      <c r="K522" s="183" t="s">
        <v>290</v>
      </c>
    </row>
    <row r="523" spans="1:11" x14ac:dyDescent="0.25">
      <c r="A523" s="209"/>
      <c r="B523" s="160" t="s">
        <v>362</v>
      </c>
      <c r="C523" s="211"/>
      <c r="D523" s="216">
        <v>35.700000000000003</v>
      </c>
      <c r="E523" s="201">
        <v>35.700000000000003</v>
      </c>
      <c r="F523" s="217"/>
      <c r="G523" s="182"/>
      <c r="H523" s="234"/>
      <c r="I523" s="202"/>
      <c r="J523" s="201"/>
      <c r="K523" s="183" t="s">
        <v>389</v>
      </c>
    </row>
    <row r="524" spans="1:11" x14ac:dyDescent="0.25">
      <c r="A524" s="209"/>
      <c r="B524" s="160" t="s">
        <v>384</v>
      </c>
      <c r="C524" s="211"/>
      <c r="D524" s="216">
        <v>40.92</v>
      </c>
      <c r="E524" s="201">
        <v>26.6</v>
      </c>
      <c r="F524" s="217"/>
      <c r="G524" s="217"/>
      <c r="H524" s="217"/>
      <c r="I524" s="217"/>
      <c r="J524" s="182"/>
      <c r="K524" s="183"/>
    </row>
    <row r="525" spans="1:11" x14ac:dyDescent="0.25">
      <c r="A525" s="209"/>
      <c r="B525" s="160" t="s">
        <v>325</v>
      </c>
      <c r="C525" s="211"/>
      <c r="D525" s="216">
        <v>8.9</v>
      </c>
      <c r="E525" s="201">
        <v>7.5</v>
      </c>
      <c r="F525" s="217"/>
      <c r="G525" s="182"/>
      <c r="H525" s="234"/>
      <c r="I525" s="202"/>
      <c r="J525" s="201"/>
      <c r="K525" s="183"/>
    </row>
    <row r="526" spans="1:11" x14ac:dyDescent="0.25">
      <c r="A526" s="209"/>
      <c r="B526" s="160" t="s">
        <v>335</v>
      </c>
      <c r="C526" s="211"/>
      <c r="D526" s="216">
        <v>3</v>
      </c>
      <c r="E526" s="201">
        <v>3</v>
      </c>
      <c r="F526" s="217"/>
      <c r="G526" s="201"/>
      <c r="H526" s="213"/>
      <c r="I526" s="202"/>
      <c r="J526" s="201"/>
      <c r="K526" s="183"/>
    </row>
    <row r="527" spans="1:11" x14ac:dyDescent="0.25">
      <c r="A527" s="209"/>
      <c r="B527" s="160" t="s">
        <v>62</v>
      </c>
      <c r="C527" s="211"/>
      <c r="D527" s="216">
        <v>8</v>
      </c>
      <c r="E527" s="201">
        <v>8</v>
      </c>
      <c r="F527" s="217"/>
      <c r="G527" s="182"/>
      <c r="H527" s="234"/>
      <c r="I527" s="202"/>
      <c r="J527" s="201"/>
      <c r="K527" s="183"/>
    </row>
    <row r="528" spans="1:11" x14ac:dyDescent="0.25">
      <c r="A528" s="209"/>
      <c r="B528" s="160" t="s">
        <v>328</v>
      </c>
      <c r="C528" s="211"/>
      <c r="D528" s="213">
        <v>5</v>
      </c>
      <c r="E528" s="201">
        <v>5</v>
      </c>
      <c r="F528" s="217"/>
      <c r="G528" s="201"/>
      <c r="H528" s="213"/>
      <c r="I528" s="202"/>
      <c r="J528" s="201"/>
      <c r="K528" s="183"/>
    </row>
    <row r="529" spans="1:11" x14ac:dyDescent="0.25">
      <c r="A529" s="209"/>
      <c r="B529" s="160" t="s">
        <v>315</v>
      </c>
      <c r="C529" s="211"/>
      <c r="D529" s="216">
        <v>8</v>
      </c>
      <c r="E529" s="201">
        <v>8</v>
      </c>
      <c r="F529" s="217"/>
      <c r="G529" s="201"/>
      <c r="H529" s="213"/>
      <c r="I529" s="202"/>
      <c r="J529" s="201"/>
      <c r="K529" s="183"/>
    </row>
    <row r="530" spans="1:11" x14ac:dyDescent="0.25">
      <c r="A530" s="160"/>
      <c r="B530" s="160" t="s">
        <v>311</v>
      </c>
      <c r="C530" s="211"/>
      <c r="D530" s="201">
        <v>0.5</v>
      </c>
      <c r="E530" s="216">
        <v>0.5</v>
      </c>
      <c r="F530" s="194"/>
      <c r="G530" s="216"/>
      <c r="H530" s="216"/>
      <c r="I530" s="213"/>
      <c r="J530" s="201"/>
      <c r="K530" s="183"/>
    </row>
    <row r="531" spans="1:11" x14ac:dyDescent="0.25">
      <c r="A531" s="160"/>
      <c r="B531" s="160" t="s">
        <v>318</v>
      </c>
      <c r="C531" s="211"/>
      <c r="D531" s="201">
        <v>2</v>
      </c>
      <c r="E531" s="216">
        <v>2</v>
      </c>
      <c r="F531" s="194"/>
      <c r="G531" s="216"/>
      <c r="H531" s="216"/>
      <c r="I531" s="213"/>
      <c r="J531" s="324"/>
      <c r="K531" s="183"/>
    </row>
    <row r="532" spans="1:11" x14ac:dyDescent="0.25">
      <c r="A532" s="209" t="s">
        <v>45</v>
      </c>
      <c r="B532" s="160"/>
      <c r="C532" s="210" t="s">
        <v>266</v>
      </c>
      <c r="D532" s="212"/>
      <c r="E532" s="211"/>
      <c r="F532" s="213">
        <v>4.0999999999999996</v>
      </c>
      <c r="G532" s="201">
        <v>3</v>
      </c>
      <c r="H532" s="213">
        <v>25</v>
      </c>
      <c r="I532" s="202">
        <v>143.4</v>
      </c>
      <c r="J532" s="217"/>
      <c r="K532" s="183" t="s">
        <v>46</v>
      </c>
    </row>
    <row r="533" spans="1:11" x14ac:dyDescent="0.25">
      <c r="A533" s="209"/>
      <c r="B533" s="160" t="s">
        <v>330</v>
      </c>
      <c r="C533" s="210"/>
      <c r="D533" s="212">
        <v>38.5</v>
      </c>
      <c r="E533" s="211">
        <v>38.5</v>
      </c>
      <c r="F533" s="213"/>
      <c r="G533" s="201"/>
      <c r="H533" s="213"/>
      <c r="I533" s="202"/>
      <c r="J533" s="217"/>
      <c r="K533" s="183"/>
    </row>
    <row r="534" spans="1:11" x14ac:dyDescent="0.25">
      <c r="A534" s="209"/>
      <c r="B534" s="160" t="s">
        <v>312</v>
      </c>
      <c r="C534" s="210"/>
      <c r="D534" s="212">
        <v>2.2000000000000002</v>
      </c>
      <c r="E534" s="211">
        <v>2.2000000000000002</v>
      </c>
      <c r="F534" s="213"/>
      <c r="G534" s="201"/>
      <c r="H534" s="213"/>
      <c r="I534" s="202"/>
      <c r="J534" s="217"/>
      <c r="K534" s="183"/>
    </row>
    <row r="535" spans="1:11" x14ac:dyDescent="0.25">
      <c r="A535" s="209"/>
      <c r="B535" s="160" t="s">
        <v>311</v>
      </c>
      <c r="C535" s="210"/>
      <c r="D535" s="212">
        <v>0.4</v>
      </c>
      <c r="E535" s="211">
        <v>0.4</v>
      </c>
      <c r="F535" s="213"/>
      <c r="G535" s="201"/>
      <c r="H535" s="213"/>
      <c r="I535" s="202"/>
      <c r="J535" s="217"/>
      <c r="K535" s="183"/>
    </row>
    <row r="536" spans="1:11" x14ac:dyDescent="0.25">
      <c r="A536" s="209" t="s">
        <v>85</v>
      </c>
      <c r="B536" s="160"/>
      <c r="C536" s="211">
        <v>150</v>
      </c>
      <c r="D536" s="213"/>
      <c r="E536" s="201"/>
      <c r="F536" s="202"/>
      <c r="G536" s="201"/>
      <c r="H536" s="213">
        <v>13</v>
      </c>
      <c r="I536" s="202">
        <v>52</v>
      </c>
      <c r="J536" s="201"/>
      <c r="K536" s="183" t="s">
        <v>86</v>
      </c>
    </row>
    <row r="537" spans="1:11" x14ac:dyDescent="0.25">
      <c r="A537" s="209"/>
      <c r="B537" s="160" t="s">
        <v>355</v>
      </c>
      <c r="C537" s="211"/>
      <c r="D537" s="213">
        <v>17.5</v>
      </c>
      <c r="E537" s="201">
        <v>17.5</v>
      </c>
      <c r="F537" s="202"/>
      <c r="G537" s="201"/>
      <c r="H537" s="213"/>
      <c r="I537" s="202"/>
      <c r="J537" s="201"/>
      <c r="K537" s="183"/>
    </row>
    <row r="538" spans="1:11" x14ac:dyDescent="0.25">
      <c r="A538" s="209"/>
      <c r="B538" s="160" t="s">
        <v>310</v>
      </c>
      <c r="C538" s="211"/>
      <c r="D538" s="213">
        <v>4</v>
      </c>
      <c r="E538" s="201">
        <v>4</v>
      </c>
      <c r="F538" s="202"/>
      <c r="G538" s="201"/>
      <c r="H538" s="213"/>
      <c r="I538" s="202"/>
      <c r="J538" s="201"/>
      <c r="K538" s="183"/>
    </row>
    <row r="539" spans="1:11" x14ac:dyDescent="0.25">
      <c r="A539" s="209"/>
      <c r="B539" s="160" t="s">
        <v>332</v>
      </c>
      <c r="C539" s="211"/>
      <c r="D539" s="201">
        <v>150</v>
      </c>
      <c r="E539" s="201">
        <v>150</v>
      </c>
      <c r="F539" s="201"/>
      <c r="G539" s="201"/>
      <c r="H539" s="201"/>
      <c r="I539" s="201"/>
      <c r="J539" s="201"/>
      <c r="K539" s="183"/>
    </row>
    <row r="540" spans="1:11" ht="15.75" thickBot="1" x14ac:dyDescent="0.3">
      <c r="A540" s="209" t="s">
        <v>49</v>
      </c>
      <c r="B540" s="160"/>
      <c r="C540" s="211">
        <v>30</v>
      </c>
      <c r="D540" s="211">
        <v>30</v>
      </c>
      <c r="E540" s="212">
        <v>30</v>
      </c>
      <c r="F540" s="211">
        <v>1.5</v>
      </c>
      <c r="G540" s="212">
        <v>0.3</v>
      </c>
      <c r="H540" s="211">
        <v>14.3</v>
      </c>
      <c r="I540" s="212">
        <v>66</v>
      </c>
      <c r="J540" s="214"/>
      <c r="K540" s="183"/>
    </row>
    <row r="541" spans="1:11" ht="15.75" thickBot="1" x14ac:dyDescent="0.3">
      <c r="A541" s="196" t="s">
        <v>30</v>
      </c>
      <c r="B541" s="197"/>
      <c r="C541" s="249" t="s">
        <v>291</v>
      </c>
      <c r="D541" s="215"/>
      <c r="E541" s="203"/>
      <c r="F541" s="188">
        <f>SUM(F505:F540)</f>
        <v>15.319999999999999</v>
      </c>
      <c r="G541" s="188">
        <f t="shared" ref="G541:J541" si="15">SUM(G505:G540)</f>
        <v>15.100000000000001</v>
      </c>
      <c r="H541" s="188">
        <f t="shared" si="15"/>
        <v>78.099999999999994</v>
      </c>
      <c r="I541" s="188">
        <f t="shared" si="15"/>
        <v>509.6</v>
      </c>
      <c r="J541" s="188">
        <f t="shared" si="15"/>
        <v>19.830000000000002</v>
      </c>
      <c r="K541" s="189"/>
    </row>
    <row r="542" spans="1:11" x14ac:dyDescent="0.25">
      <c r="A542" s="209"/>
      <c r="B542" s="160" t="s">
        <v>50</v>
      </c>
      <c r="C542" s="238"/>
      <c r="D542" s="214"/>
      <c r="E542" s="211"/>
      <c r="F542" s="201"/>
      <c r="G542" s="201"/>
      <c r="H542" s="201"/>
      <c r="I542" s="202"/>
      <c r="J542" s="195"/>
      <c r="K542" s="183"/>
    </row>
    <row r="543" spans="1:11" x14ac:dyDescent="0.25">
      <c r="A543" s="209" t="s">
        <v>51</v>
      </c>
      <c r="B543" s="160"/>
      <c r="C543" s="211">
        <v>130</v>
      </c>
      <c r="D543" s="213"/>
      <c r="E543" s="201"/>
      <c r="F543" s="213">
        <v>2.77</v>
      </c>
      <c r="G543" s="201">
        <v>3.25</v>
      </c>
      <c r="H543" s="213">
        <v>4.33</v>
      </c>
      <c r="I543" s="201">
        <v>57.65</v>
      </c>
      <c r="J543" s="216">
        <v>0.43</v>
      </c>
      <c r="K543" s="183" t="s">
        <v>52</v>
      </c>
    </row>
    <row r="544" spans="1:11" x14ac:dyDescent="0.25">
      <c r="A544" s="209"/>
      <c r="B544" s="160" t="s">
        <v>333</v>
      </c>
      <c r="C544" s="211"/>
      <c r="D544" s="213">
        <v>137</v>
      </c>
      <c r="E544" s="201">
        <v>130</v>
      </c>
      <c r="F544" s="202"/>
      <c r="G544" s="201"/>
      <c r="H544" s="213"/>
      <c r="I544" s="202"/>
      <c r="J544" s="201"/>
      <c r="K544" s="183"/>
    </row>
    <row r="545" spans="1:11" x14ac:dyDescent="0.25">
      <c r="A545" s="209" t="s">
        <v>177</v>
      </c>
      <c r="B545" s="160"/>
      <c r="C545" s="211">
        <v>50</v>
      </c>
      <c r="D545" s="213"/>
      <c r="E545" s="201"/>
      <c r="F545" s="201">
        <v>3.7</v>
      </c>
      <c r="G545" s="213">
        <v>4</v>
      </c>
      <c r="H545" s="201">
        <v>32</v>
      </c>
      <c r="I545" s="213">
        <v>178.8</v>
      </c>
      <c r="J545" s="201">
        <v>0</v>
      </c>
      <c r="K545" s="183" t="s">
        <v>178</v>
      </c>
    </row>
    <row r="546" spans="1:11" x14ac:dyDescent="0.25">
      <c r="A546" s="209"/>
      <c r="B546" s="160" t="s">
        <v>334</v>
      </c>
      <c r="C546" s="211"/>
      <c r="D546" s="213">
        <v>32</v>
      </c>
      <c r="E546" s="201">
        <v>32</v>
      </c>
      <c r="F546" s="201"/>
      <c r="G546" s="213"/>
      <c r="H546" s="201"/>
      <c r="I546" s="213"/>
      <c r="J546" s="201"/>
      <c r="K546" s="183"/>
    </row>
    <row r="547" spans="1:11" x14ac:dyDescent="0.25">
      <c r="A547" s="209"/>
      <c r="B547" s="160" t="s">
        <v>310</v>
      </c>
      <c r="C547" s="211"/>
      <c r="D547" s="213">
        <v>6</v>
      </c>
      <c r="E547" s="201">
        <v>6</v>
      </c>
      <c r="F547" s="201"/>
      <c r="G547" s="201"/>
      <c r="H547" s="201"/>
      <c r="I547" s="202"/>
      <c r="J547" s="201"/>
      <c r="K547" s="183"/>
    </row>
    <row r="548" spans="1:11" x14ac:dyDescent="0.25">
      <c r="A548" s="209"/>
      <c r="B548" s="160" t="s">
        <v>312</v>
      </c>
      <c r="C548" s="211"/>
      <c r="D548" s="213">
        <v>6.5</v>
      </c>
      <c r="E548" s="201">
        <v>6.5</v>
      </c>
      <c r="F548" s="201"/>
      <c r="G548" s="213"/>
      <c r="H548" s="201"/>
      <c r="I548" s="213"/>
      <c r="J548" s="201"/>
      <c r="K548" s="183"/>
    </row>
    <row r="549" spans="1:11" x14ac:dyDescent="0.25">
      <c r="A549" s="209"/>
      <c r="B549" s="160" t="s">
        <v>390</v>
      </c>
      <c r="C549" s="211"/>
      <c r="D549" s="213">
        <v>0.2</v>
      </c>
      <c r="E549" s="201">
        <v>0.2</v>
      </c>
      <c r="F549" s="201"/>
      <c r="G549" s="213"/>
      <c r="H549" s="201"/>
      <c r="I549" s="213"/>
      <c r="J549" s="201"/>
      <c r="K549" s="183"/>
    </row>
    <row r="550" spans="1:11" x14ac:dyDescent="0.25">
      <c r="A550" s="209"/>
      <c r="B550" s="160" t="s">
        <v>311</v>
      </c>
      <c r="C550" s="211"/>
      <c r="D550" s="213">
        <v>0.3</v>
      </c>
      <c r="E550" s="201">
        <v>0.3</v>
      </c>
      <c r="F550" s="201"/>
      <c r="G550" s="213"/>
      <c r="H550" s="201"/>
      <c r="I550" s="213"/>
      <c r="J550" s="201"/>
      <c r="K550" s="183"/>
    </row>
    <row r="551" spans="1:11" x14ac:dyDescent="0.25">
      <c r="A551" s="160"/>
      <c r="B551" s="160" t="s">
        <v>332</v>
      </c>
      <c r="C551" s="211"/>
      <c r="D551" s="213">
        <v>15.2</v>
      </c>
      <c r="E551" s="202">
        <v>15.2</v>
      </c>
      <c r="F551" s="201"/>
      <c r="G551" s="213"/>
      <c r="H551" s="201"/>
      <c r="I551" s="213"/>
      <c r="J551" s="201"/>
      <c r="K551" s="283"/>
    </row>
    <row r="552" spans="1:11" x14ac:dyDescent="0.25">
      <c r="A552" s="160"/>
      <c r="B552" s="160" t="s">
        <v>391</v>
      </c>
      <c r="C552" s="211"/>
      <c r="D552" s="213"/>
      <c r="E552" s="202"/>
      <c r="F552" s="201"/>
      <c r="G552" s="213"/>
      <c r="H552" s="201"/>
      <c r="I552" s="213"/>
      <c r="J552" s="201"/>
      <c r="K552" s="283"/>
    </row>
    <row r="553" spans="1:11" x14ac:dyDescent="0.25">
      <c r="A553" s="160"/>
      <c r="B553" s="160" t="s">
        <v>312</v>
      </c>
      <c r="C553" s="211"/>
      <c r="D553" s="213">
        <v>1</v>
      </c>
      <c r="E553" s="202">
        <v>1</v>
      </c>
      <c r="F553" s="201"/>
      <c r="G553" s="213"/>
      <c r="H553" s="201"/>
      <c r="I553" s="213"/>
      <c r="J553" s="201"/>
      <c r="K553" s="283"/>
    </row>
    <row r="554" spans="1:11" x14ac:dyDescent="0.25">
      <c r="A554" s="160"/>
      <c r="B554" s="160" t="s">
        <v>369</v>
      </c>
      <c r="C554" s="211"/>
      <c r="D554" s="213">
        <v>1</v>
      </c>
      <c r="E554" s="202">
        <v>1</v>
      </c>
      <c r="F554" s="201"/>
      <c r="G554" s="213"/>
      <c r="H554" s="201"/>
      <c r="I554" s="213"/>
      <c r="J554" s="201"/>
      <c r="K554" s="283"/>
    </row>
    <row r="555" spans="1:11" x14ac:dyDescent="0.25">
      <c r="A555" s="160"/>
      <c r="B555" s="160" t="s">
        <v>318</v>
      </c>
      <c r="C555" s="211"/>
      <c r="D555" s="213">
        <v>0.1</v>
      </c>
      <c r="E555" s="202">
        <v>0.1</v>
      </c>
      <c r="F555" s="201"/>
      <c r="G555" s="213"/>
      <c r="H555" s="201"/>
      <c r="I555" s="213"/>
      <c r="J555" s="201"/>
      <c r="K555" s="283"/>
    </row>
    <row r="556" spans="1:11" x14ac:dyDescent="0.25">
      <c r="A556" s="209" t="s">
        <v>179</v>
      </c>
      <c r="B556" s="160"/>
      <c r="C556" s="211">
        <v>70</v>
      </c>
      <c r="D556" s="213"/>
      <c r="E556" s="201"/>
      <c r="F556" s="213">
        <v>6</v>
      </c>
      <c r="G556" s="201">
        <v>3</v>
      </c>
      <c r="H556" s="213">
        <v>2.87</v>
      </c>
      <c r="I556" s="202">
        <v>62.48</v>
      </c>
      <c r="J556" s="201">
        <v>0.22</v>
      </c>
      <c r="K556" s="183" t="s">
        <v>180</v>
      </c>
    </row>
    <row r="557" spans="1:11" x14ac:dyDescent="0.25">
      <c r="A557" s="209"/>
      <c r="B557" s="160" t="s">
        <v>341</v>
      </c>
      <c r="C557" s="211"/>
      <c r="D557" s="213">
        <v>85.3</v>
      </c>
      <c r="E557" s="201">
        <v>64</v>
      </c>
      <c r="F557" s="213"/>
      <c r="G557" s="201"/>
      <c r="H557" s="213"/>
      <c r="I557" s="202"/>
      <c r="J557" s="201"/>
      <c r="K557" s="183"/>
    </row>
    <row r="558" spans="1:11" x14ac:dyDescent="0.25">
      <c r="A558" s="209"/>
      <c r="B558" s="160" t="s">
        <v>392</v>
      </c>
      <c r="C558" s="211"/>
      <c r="D558" s="213"/>
      <c r="E558" s="201">
        <v>51</v>
      </c>
      <c r="F558" s="213"/>
      <c r="G558" s="201"/>
      <c r="H558" s="213"/>
      <c r="I558" s="202"/>
      <c r="J558" s="201"/>
      <c r="K558" s="183"/>
    </row>
    <row r="559" spans="1:11" x14ac:dyDescent="0.25">
      <c r="A559" s="209"/>
      <c r="B559" s="160" t="s">
        <v>309</v>
      </c>
      <c r="C559" s="211"/>
      <c r="D559" s="213">
        <v>18</v>
      </c>
      <c r="E559" s="201">
        <v>18</v>
      </c>
      <c r="F559" s="213"/>
      <c r="G559" s="201"/>
      <c r="H559" s="213"/>
      <c r="I559" s="202"/>
      <c r="J559" s="201"/>
      <c r="K559" s="183"/>
    </row>
    <row r="560" spans="1:11" x14ac:dyDescent="0.25">
      <c r="A560" s="209"/>
      <c r="B560" s="160" t="s">
        <v>312</v>
      </c>
      <c r="C560" s="211"/>
      <c r="D560" s="213">
        <v>3</v>
      </c>
      <c r="E560" s="201">
        <v>3</v>
      </c>
      <c r="F560" s="213"/>
      <c r="G560" s="201"/>
      <c r="H560" s="213"/>
      <c r="I560" s="202"/>
      <c r="J560" s="201"/>
      <c r="K560" s="183"/>
    </row>
    <row r="561" spans="1:11" x14ac:dyDescent="0.25">
      <c r="A561" s="209"/>
      <c r="B561" s="160" t="s">
        <v>334</v>
      </c>
      <c r="C561" s="211"/>
      <c r="D561" s="213">
        <v>2.6</v>
      </c>
      <c r="E561" s="201">
        <v>2.6</v>
      </c>
      <c r="F561" s="213"/>
      <c r="G561" s="201"/>
      <c r="H561" s="213"/>
      <c r="I561" s="202"/>
      <c r="J561" s="201"/>
      <c r="K561" s="183"/>
    </row>
    <row r="562" spans="1:11" x14ac:dyDescent="0.25">
      <c r="A562" s="209"/>
      <c r="B562" s="160" t="s">
        <v>315</v>
      </c>
      <c r="C562" s="211"/>
      <c r="D562" s="213">
        <v>3.5</v>
      </c>
      <c r="E562" s="201">
        <v>3.5</v>
      </c>
      <c r="F562" s="213"/>
      <c r="G562" s="201"/>
      <c r="H562" s="213"/>
      <c r="I562" s="202"/>
      <c r="J562" s="201"/>
      <c r="K562" s="183"/>
    </row>
    <row r="563" spans="1:11" x14ac:dyDescent="0.25">
      <c r="A563" s="209"/>
      <c r="B563" s="160" t="s">
        <v>311</v>
      </c>
      <c r="C563" s="211"/>
      <c r="D563" s="213">
        <v>0.17</v>
      </c>
      <c r="E563" s="201">
        <v>0.17</v>
      </c>
      <c r="F563" s="213"/>
      <c r="G563" s="201"/>
      <c r="H563" s="213"/>
      <c r="I563" s="202"/>
      <c r="J563" s="201"/>
      <c r="K563" s="183"/>
    </row>
    <row r="564" spans="1:11" x14ac:dyDescent="0.25">
      <c r="A564" s="209"/>
      <c r="B564" s="160" t="s">
        <v>393</v>
      </c>
      <c r="C564" s="211"/>
      <c r="D564" s="213"/>
      <c r="E564" s="201">
        <v>23.6</v>
      </c>
      <c r="F564" s="213"/>
      <c r="G564" s="201"/>
      <c r="H564" s="213"/>
      <c r="I564" s="202"/>
      <c r="J564" s="201"/>
      <c r="K564" s="183"/>
    </row>
    <row r="565" spans="1:11" x14ac:dyDescent="0.25">
      <c r="A565" s="209"/>
      <c r="B565" s="160" t="s">
        <v>335</v>
      </c>
      <c r="C565" s="211"/>
      <c r="D565" s="213">
        <v>8.75</v>
      </c>
      <c r="E565" s="201">
        <v>8.75</v>
      </c>
      <c r="F565" s="213"/>
      <c r="G565" s="201"/>
      <c r="H565" s="213"/>
      <c r="I565" s="202"/>
      <c r="J565" s="201"/>
      <c r="K565" s="183"/>
    </row>
    <row r="566" spans="1:11" x14ac:dyDescent="0.25">
      <c r="A566" s="209"/>
      <c r="B566" s="160" t="s">
        <v>329</v>
      </c>
      <c r="C566" s="211"/>
      <c r="D566" s="213"/>
      <c r="E566" s="201">
        <v>80.5</v>
      </c>
      <c r="F566" s="213"/>
      <c r="G566" s="201"/>
      <c r="H566" s="213"/>
      <c r="I566" s="202"/>
      <c r="J566" s="201"/>
      <c r="K566" s="183"/>
    </row>
    <row r="567" spans="1:11" x14ac:dyDescent="0.25">
      <c r="A567" s="209"/>
      <c r="B567" s="160" t="s">
        <v>318</v>
      </c>
      <c r="C567" s="211"/>
      <c r="D567" s="213">
        <v>1.3</v>
      </c>
      <c r="E567" s="201">
        <v>1.3</v>
      </c>
      <c r="F567" s="213"/>
      <c r="G567" s="202"/>
      <c r="H567" s="213"/>
      <c r="I567" s="202"/>
      <c r="J567" s="201"/>
      <c r="K567" s="183"/>
    </row>
    <row r="568" spans="1:11" x14ac:dyDescent="0.25">
      <c r="A568" s="209" t="s">
        <v>181</v>
      </c>
      <c r="B568" s="160"/>
      <c r="C568" s="211">
        <v>100</v>
      </c>
      <c r="D568" s="213"/>
      <c r="E568" s="201"/>
      <c r="F568" s="213">
        <v>1.8</v>
      </c>
      <c r="G568" s="244">
        <v>3</v>
      </c>
      <c r="H568" s="213">
        <v>10.5</v>
      </c>
      <c r="I568" s="202">
        <v>76.2</v>
      </c>
      <c r="J568" s="201">
        <v>8</v>
      </c>
      <c r="K568" s="183" t="s">
        <v>182</v>
      </c>
    </row>
    <row r="569" spans="1:11" x14ac:dyDescent="0.25">
      <c r="A569" s="209"/>
      <c r="B569" s="160" t="s">
        <v>320</v>
      </c>
      <c r="C569" s="211"/>
      <c r="D569" s="213">
        <v>53.44</v>
      </c>
      <c r="E569" s="201">
        <v>32</v>
      </c>
      <c r="F569" s="213"/>
      <c r="G569" s="244"/>
      <c r="H569" s="213"/>
      <c r="I569" s="202"/>
      <c r="J569" s="201"/>
      <c r="K569" s="183"/>
    </row>
    <row r="570" spans="1:11" x14ac:dyDescent="0.25">
      <c r="A570" s="209"/>
      <c r="B570" s="160" t="s">
        <v>323</v>
      </c>
      <c r="C570" s="211"/>
      <c r="D570" s="213">
        <v>10.64</v>
      </c>
      <c r="E570" s="201">
        <v>8</v>
      </c>
      <c r="F570" s="213"/>
      <c r="G570" s="244"/>
      <c r="H570" s="213"/>
      <c r="I570" s="202"/>
      <c r="J570" s="201"/>
      <c r="K570" s="183"/>
    </row>
    <row r="571" spans="1:11" x14ac:dyDescent="0.25">
      <c r="A571" s="209"/>
      <c r="B571" s="160" t="s">
        <v>325</v>
      </c>
      <c r="C571" s="211"/>
      <c r="D571" s="213">
        <v>9.52</v>
      </c>
      <c r="E571" s="201">
        <v>8</v>
      </c>
      <c r="F571" s="213"/>
      <c r="G571" s="244"/>
      <c r="H571" s="213"/>
      <c r="I571" s="202"/>
      <c r="J571" s="201"/>
      <c r="K571" s="183"/>
    </row>
    <row r="572" spans="1:11" x14ac:dyDescent="0.25">
      <c r="A572" s="209"/>
      <c r="B572" s="160" t="s">
        <v>321</v>
      </c>
      <c r="C572" s="211"/>
      <c r="D572" s="213">
        <v>55</v>
      </c>
      <c r="E572" s="201">
        <v>44</v>
      </c>
      <c r="F572" s="213"/>
      <c r="G572" s="244"/>
      <c r="H572" s="213"/>
      <c r="I572" s="202"/>
      <c r="J572" s="201"/>
      <c r="K572" s="183"/>
    </row>
    <row r="573" spans="1:11" x14ac:dyDescent="0.25">
      <c r="A573" s="209"/>
      <c r="B573" s="160" t="s">
        <v>394</v>
      </c>
      <c r="C573" s="211"/>
      <c r="D573" s="213"/>
      <c r="E573" s="201">
        <v>100</v>
      </c>
      <c r="F573" s="213"/>
      <c r="G573" s="244"/>
      <c r="H573" s="213"/>
      <c r="I573" s="202"/>
      <c r="J573" s="201"/>
      <c r="K573" s="183"/>
    </row>
    <row r="574" spans="1:11" x14ac:dyDescent="0.25">
      <c r="A574" s="209"/>
      <c r="B574" s="160" t="s">
        <v>318</v>
      </c>
      <c r="C574" s="211"/>
      <c r="D574" s="213">
        <v>3</v>
      </c>
      <c r="E574" s="201">
        <v>3</v>
      </c>
      <c r="F574" s="213"/>
      <c r="G574" s="244"/>
      <c r="H574" s="213"/>
      <c r="I574" s="202"/>
      <c r="J574" s="201"/>
      <c r="K574" s="183"/>
    </row>
    <row r="575" spans="1:11" x14ac:dyDescent="0.25">
      <c r="A575" s="209"/>
      <c r="B575" s="160" t="s">
        <v>395</v>
      </c>
      <c r="C575" s="211"/>
      <c r="D575" s="213"/>
      <c r="E575" s="201">
        <v>30</v>
      </c>
      <c r="F575" s="213"/>
      <c r="G575" s="244"/>
      <c r="H575" s="213"/>
      <c r="I575" s="202"/>
      <c r="J575" s="201"/>
      <c r="K575" s="183"/>
    </row>
    <row r="576" spans="1:11" x14ac:dyDescent="0.25">
      <c r="A576" s="209"/>
      <c r="B576" s="160" t="s">
        <v>326</v>
      </c>
      <c r="C576" s="211"/>
      <c r="D576" s="213">
        <v>7</v>
      </c>
      <c r="E576" s="201">
        <v>7</v>
      </c>
      <c r="F576" s="213"/>
      <c r="G576" s="244"/>
      <c r="H576" s="213"/>
      <c r="I576" s="202"/>
      <c r="J576" s="201"/>
      <c r="K576" s="183"/>
    </row>
    <row r="577" spans="1:11" x14ac:dyDescent="0.25">
      <c r="A577" s="209"/>
      <c r="B577" s="160" t="s">
        <v>315</v>
      </c>
      <c r="C577" s="211"/>
      <c r="D577" s="213">
        <v>22.5</v>
      </c>
      <c r="E577" s="201">
        <v>22.5</v>
      </c>
      <c r="F577" s="213"/>
      <c r="G577" s="244"/>
      <c r="H577" s="213"/>
      <c r="I577" s="202"/>
      <c r="J577" s="201"/>
      <c r="K577" s="183"/>
    </row>
    <row r="578" spans="1:11" x14ac:dyDescent="0.25">
      <c r="A578" s="209"/>
      <c r="B578" s="160" t="s">
        <v>334</v>
      </c>
      <c r="C578" s="211"/>
      <c r="D578" s="213">
        <v>2.25</v>
      </c>
      <c r="E578" s="201">
        <v>2.25</v>
      </c>
      <c r="F578" s="213"/>
      <c r="G578" s="244"/>
      <c r="H578" s="213"/>
      <c r="I578" s="202"/>
      <c r="J578" s="201"/>
      <c r="K578" s="183"/>
    </row>
    <row r="579" spans="1:11" x14ac:dyDescent="0.25">
      <c r="A579" s="209"/>
      <c r="B579" s="160" t="s">
        <v>311</v>
      </c>
      <c r="C579" s="211"/>
      <c r="D579" s="213">
        <v>1</v>
      </c>
      <c r="E579" s="201">
        <v>1</v>
      </c>
      <c r="F579" s="213"/>
      <c r="G579" s="244"/>
      <c r="H579" s="213"/>
      <c r="I579" s="202"/>
      <c r="J579" s="201"/>
      <c r="K579" s="183"/>
    </row>
    <row r="580" spans="1:11" ht="23.25" x14ac:dyDescent="0.25">
      <c r="A580" s="209" t="s">
        <v>96</v>
      </c>
      <c r="B580" s="160"/>
      <c r="C580" s="210" t="s">
        <v>274</v>
      </c>
      <c r="D580" s="220"/>
      <c r="E580" s="219"/>
      <c r="F580" s="202">
        <v>7.0000000000000007E-2</v>
      </c>
      <c r="G580" s="201">
        <v>0.01</v>
      </c>
      <c r="H580" s="213">
        <v>5.6</v>
      </c>
      <c r="I580" s="202">
        <v>22.75</v>
      </c>
      <c r="J580" s="202">
        <v>1.59</v>
      </c>
      <c r="K580" s="183" t="s">
        <v>98</v>
      </c>
    </row>
    <row r="581" spans="1:11" x14ac:dyDescent="0.25">
      <c r="A581" s="209"/>
      <c r="B581" s="160" t="s">
        <v>313</v>
      </c>
      <c r="C581" s="210"/>
      <c r="D581" s="212">
        <v>0.3</v>
      </c>
      <c r="E581" s="211">
        <v>0.3</v>
      </c>
      <c r="F581" s="202"/>
      <c r="G581" s="201"/>
      <c r="H581" s="213"/>
      <c r="I581" s="202"/>
      <c r="J581" s="202"/>
      <c r="K581" s="183"/>
    </row>
    <row r="582" spans="1:11" x14ac:dyDescent="0.25">
      <c r="A582" s="209"/>
      <c r="B582" s="160" t="s">
        <v>310</v>
      </c>
      <c r="C582" s="210"/>
      <c r="D582" s="212">
        <v>2.5</v>
      </c>
      <c r="E582" s="211">
        <v>2.5</v>
      </c>
      <c r="F582" s="202"/>
      <c r="G582" s="201"/>
      <c r="H582" s="202"/>
      <c r="I582" s="202"/>
      <c r="J582" s="202"/>
      <c r="K582" s="183"/>
    </row>
    <row r="583" spans="1:11" x14ac:dyDescent="0.25">
      <c r="A583" s="209"/>
      <c r="B583" s="160" t="s">
        <v>359</v>
      </c>
      <c r="C583" s="210"/>
      <c r="D583" s="218">
        <v>2.8</v>
      </c>
      <c r="E583" s="211">
        <v>2.5</v>
      </c>
      <c r="F583" s="201"/>
      <c r="G583" s="213"/>
      <c r="H583" s="201"/>
      <c r="I583" s="213"/>
      <c r="J583" s="202"/>
      <c r="K583" s="183"/>
    </row>
    <row r="584" spans="1:11" x14ac:dyDescent="0.25">
      <c r="A584" s="209"/>
      <c r="B584" s="160" t="s">
        <v>315</v>
      </c>
      <c r="C584" s="210"/>
      <c r="D584" s="219">
        <v>100</v>
      </c>
      <c r="E584" s="219">
        <v>100</v>
      </c>
      <c r="F584" s="201"/>
      <c r="G584" s="213"/>
      <c r="H584" s="201"/>
      <c r="I584" s="213"/>
      <c r="J584" s="202"/>
      <c r="K584" s="183"/>
    </row>
    <row r="585" spans="1:11" ht="15.75" thickBot="1" x14ac:dyDescent="0.3">
      <c r="A585" s="209" t="s">
        <v>62</v>
      </c>
      <c r="B585" s="160"/>
      <c r="C585" s="200">
        <v>20</v>
      </c>
      <c r="D585" s="218">
        <v>20</v>
      </c>
      <c r="E585" s="211">
        <v>20</v>
      </c>
      <c r="F585" s="219">
        <v>1.6</v>
      </c>
      <c r="G585" s="220">
        <v>0.2</v>
      </c>
      <c r="H585" s="221">
        <v>9.8000000000000007</v>
      </c>
      <c r="I585" s="222">
        <v>47</v>
      </c>
      <c r="J585" s="211">
        <v>0</v>
      </c>
      <c r="K585" s="183"/>
    </row>
    <row r="586" spans="1:11" ht="15.75" thickBot="1" x14ac:dyDescent="0.3">
      <c r="A586" s="196" t="s">
        <v>30</v>
      </c>
      <c r="B586" s="197"/>
      <c r="C586" s="203">
        <v>476.5</v>
      </c>
      <c r="D586" s="278"/>
      <c r="E586" s="187"/>
      <c r="F586" s="188">
        <f>SUM(F542:F585)</f>
        <v>15.940000000000001</v>
      </c>
      <c r="G586" s="188">
        <f t="shared" ref="G586:J586" si="16">SUM(G542:G585)</f>
        <v>13.459999999999999</v>
      </c>
      <c r="H586" s="188">
        <f t="shared" si="16"/>
        <v>65.099999999999994</v>
      </c>
      <c r="I586" s="188">
        <f t="shared" si="16"/>
        <v>444.88</v>
      </c>
      <c r="J586" s="188">
        <f t="shared" si="16"/>
        <v>10.24</v>
      </c>
      <c r="K586" s="189"/>
    </row>
    <row r="587" spans="1:11" ht="15.75" thickBot="1" x14ac:dyDescent="0.3">
      <c r="A587" s="196" t="s">
        <v>63</v>
      </c>
      <c r="B587" s="197"/>
      <c r="C587" s="203">
        <f>C499+C541+C586</f>
        <v>1395.5</v>
      </c>
      <c r="D587" s="230"/>
      <c r="E587" s="187"/>
      <c r="F587" s="278">
        <f>F499+F503+F541+F586</f>
        <v>41.96</v>
      </c>
      <c r="G587" s="278">
        <f>G499+G503+G541+G586</f>
        <v>46.910000000000004</v>
      </c>
      <c r="H587" s="278">
        <f>H499+H503+H541+H586</f>
        <v>199.99999999999997</v>
      </c>
      <c r="I587" s="278">
        <f>I499+I503+I541+I586</f>
        <v>1390.08</v>
      </c>
      <c r="J587" s="278">
        <f>J499+J503+J541+J586</f>
        <v>41.470000000000006</v>
      </c>
      <c r="K587" s="189"/>
    </row>
    <row r="588" spans="1:11" x14ac:dyDescent="0.25">
      <c r="A588" s="160"/>
      <c r="B588" s="160"/>
      <c r="C588" s="231"/>
      <c r="D588" s="271"/>
      <c r="E588" s="212"/>
      <c r="F588" s="213"/>
      <c r="G588" s="213"/>
      <c r="H588" s="213"/>
      <c r="I588" s="213"/>
      <c r="J588" s="213"/>
      <c r="K588" s="191"/>
    </row>
    <row r="589" spans="1:11" ht="15.75" thickBot="1" x14ac:dyDescent="0.3">
      <c r="A589" s="159" t="s">
        <v>183</v>
      </c>
      <c r="C589" s="161"/>
      <c r="D589" s="159"/>
      <c r="E589" s="159"/>
      <c r="K589" s="161"/>
    </row>
    <row r="590" spans="1:11" ht="23.25" x14ac:dyDescent="0.25">
      <c r="A590" s="164" t="s">
        <v>7</v>
      </c>
      <c r="B590" s="165"/>
      <c r="C590" s="166" t="s">
        <v>8</v>
      </c>
      <c r="D590" s="167" t="s">
        <v>304</v>
      </c>
      <c r="E590" s="168" t="s">
        <v>304</v>
      </c>
      <c r="F590" s="169" t="s">
        <v>9</v>
      </c>
      <c r="G590" s="170"/>
      <c r="H590" s="171"/>
      <c r="I590" s="167" t="s">
        <v>10</v>
      </c>
      <c r="J590" s="172" t="s">
        <v>11</v>
      </c>
      <c r="K590" s="173" t="s">
        <v>12</v>
      </c>
    </row>
    <row r="591" spans="1:11" ht="15.75" thickBot="1" x14ac:dyDescent="0.3">
      <c r="A591" s="174" t="s">
        <v>13</v>
      </c>
      <c r="B591" s="175"/>
      <c r="C591" s="176"/>
      <c r="D591" s="177" t="s">
        <v>305</v>
      </c>
      <c r="E591" s="178" t="s">
        <v>305</v>
      </c>
      <c r="F591" s="179"/>
      <c r="G591" s="180"/>
      <c r="H591" s="181"/>
      <c r="I591" s="177" t="s">
        <v>14</v>
      </c>
      <c r="J591" s="182"/>
      <c r="K591" s="183"/>
    </row>
    <row r="592" spans="1:11" ht="15.75" thickBot="1" x14ac:dyDescent="0.3">
      <c r="A592" s="184"/>
      <c r="B592" s="185"/>
      <c r="C592" s="186"/>
      <c r="D592" s="187" t="s">
        <v>306</v>
      </c>
      <c r="E592" s="187" t="s">
        <v>307</v>
      </c>
      <c r="F592" s="187" t="s">
        <v>15</v>
      </c>
      <c r="G592" s="187" t="s">
        <v>16</v>
      </c>
      <c r="H592" s="188" t="s">
        <v>17</v>
      </c>
      <c r="I592" s="188" t="s">
        <v>18</v>
      </c>
      <c r="J592" s="187" t="s">
        <v>19</v>
      </c>
      <c r="K592" s="189"/>
    </row>
    <row r="593" spans="1:11" x14ac:dyDescent="0.25">
      <c r="A593" s="190"/>
      <c r="B593" s="191" t="s">
        <v>20</v>
      </c>
      <c r="C593" s="200"/>
      <c r="D593" s="279"/>
      <c r="E593" s="173"/>
      <c r="F593" s="195"/>
      <c r="G593" s="235"/>
      <c r="H593" s="253"/>
      <c r="I593" s="235"/>
      <c r="J593" s="195"/>
      <c r="K593" s="173"/>
    </row>
    <row r="594" spans="1:11" x14ac:dyDescent="0.25">
      <c r="A594" s="209" t="s">
        <v>292</v>
      </c>
      <c r="B594" s="160"/>
      <c r="C594" s="200" t="s">
        <v>255</v>
      </c>
      <c r="D594" s="263"/>
      <c r="E594" s="259"/>
      <c r="F594" s="202">
        <v>3.75</v>
      </c>
      <c r="G594" s="201">
        <v>6.7</v>
      </c>
      <c r="H594" s="201">
        <v>21</v>
      </c>
      <c r="I594" s="213">
        <v>159.30000000000001</v>
      </c>
      <c r="J594" s="202">
        <v>0.16</v>
      </c>
      <c r="K594" s="183" t="s">
        <v>185</v>
      </c>
    </row>
    <row r="595" spans="1:11" x14ac:dyDescent="0.25">
      <c r="A595" s="209"/>
      <c r="B595" s="160" t="s">
        <v>346</v>
      </c>
      <c r="C595" s="200"/>
      <c r="D595" s="214">
        <v>23</v>
      </c>
      <c r="E595" s="211">
        <v>23</v>
      </c>
      <c r="F595" s="202"/>
      <c r="G595" s="201"/>
      <c r="H595" s="201"/>
      <c r="I595" s="213"/>
      <c r="J595" s="202"/>
      <c r="K595" s="183"/>
    </row>
    <row r="596" spans="1:11" x14ac:dyDescent="0.25">
      <c r="A596" s="209"/>
      <c r="B596" s="160" t="s">
        <v>309</v>
      </c>
      <c r="C596" s="200"/>
      <c r="D596" s="193">
        <v>76</v>
      </c>
      <c r="E596" s="200">
        <v>76</v>
      </c>
      <c r="F596" s="202"/>
      <c r="G596" s="201"/>
      <c r="H596" s="201"/>
      <c r="I596" s="213"/>
      <c r="J596" s="202"/>
      <c r="K596" s="183"/>
    </row>
    <row r="597" spans="1:11" x14ac:dyDescent="0.25">
      <c r="A597" s="209"/>
      <c r="B597" s="160" t="s">
        <v>315</v>
      </c>
      <c r="C597" s="200"/>
      <c r="D597" s="193">
        <v>50</v>
      </c>
      <c r="E597" s="200">
        <v>50</v>
      </c>
      <c r="F597" s="202"/>
      <c r="G597" s="201"/>
      <c r="H597" s="201"/>
      <c r="I597" s="213"/>
      <c r="J597" s="202"/>
      <c r="K597" s="183"/>
    </row>
    <row r="598" spans="1:11" x14ac:dyDescent="0.25">
      <c r="A598" s="209"/>
      <c r="B598" s="160" t="s">
        <v>310</v>
      </c>
      <c r="C598" s="200"/>
      <c r="D598" s="214">
        <v>0.75</v>
      </c>
      <c r="E598" s="211">
        <v>0.75</v>
      </c>
      <c r="F598" s="202"/>
      <c r="G598" s="201"/>
      <c r="H598" s="201"/>
      <c r="I598" s="213"/>
      <c r="J598" s="202"/>
      <c r="K598" s="183"/>
    </row>
    <row r="599" spans="1:11" x14ac:dyDescent="0.25">
      <c r="A599" s="209"/>
      <c r="B599" s="160" t="s">
        <v>311</v>
      </c>
      <c r="C599" s="200"/>
      <c r="D599" s="214">
        <v>0.6</v>
      </c>
      <c r="E599" s="211">
        <v>0.6</v>
      </c>
      <c r="F599" s="202"/>
      <c r="G599" s="201"/>
      <c r="H599" s="201"/>
      <c r="I599" s="213"/>
      <c r="J599" s="202"/>
      <c r="K599" s="183"/>
    </row>
    <row r="600" spans="1:11" x14ac:dyDescent="0.25">
      <c r="A600" s="209"/>
      <c r="B600" s="160" t="s">
        <v>312</v>
      </c>
      <c r="C600" s="200"/>
      <c r="D600" s="214">
        <v>5</v>
      </c>
      <c r="E600" s="211">
        <v>5</v>
      </c>
      <c r="F600" s="202"/>
      <c r="G600" s="201"/>
      <c r="H600" s="201"/>
      <c r="I600" s="213"/>
      <c r="J600" s="202"/>
      <c r="K600" s="183"/>
    </row>
    <row r="601" spans="1:11" x14ac:dyDescent="0.25">
      <c r="A601" s="209" t="s">
        <v>127</v>
      </c>
      <c r="B601" s="160"/>
      <c r="C601" s="200" t="s">
        <v>282</v>
      </c>
      <c r="D601" s="259"/>
      <c r="E601" s="259"/>
      <c r="F601" s="214">
        <v>1</v>
      </c>
      <c r="G601" s="211">
        <v>1.2</v>
      </c>
      <c r="H601" s="211">
        <v>10</v>
      </c>
      <c r="I601" s="211">
        <v>55</v>
      </c>
      <c r="J601" s="214">
        <v>0.16</v>
      </c>
      <c r="K601" s="183" t="s">
        <v>283</v>
      </c>
    </row>
    <row r="602" spans="1:11" x14ac:dyDescent="0.25">
      <c r="A602" s="209"/>
      <c r="B602" s="160" t="s">
        <v>372</v>
      </c>
      <c r="C602" s="200"/>
      <c r="D602" s="211">
        <v>2</v>
      </c>
      <c r="E602" s="211">
        <v>2</v>
      </c>
      <c r="F602" s="214"/>
      <c r="G602" s="214"/>
      <c r="H602" s="214"/>
      <c r="I602" s="214"/>
      <c r="J602" s="214"/>
      <c r="K602" s="183"/>
    </row>
    <row r="603" spans="1:11" x14ac:dyDescent="0.25">
      <c r="A603" s="209"/>
      <c r="B603" s="160" t="s">
        <v>310</v>
      </c>
      <c r="C603" s="200"/>
      <c r="D603" s="211">
        <v>7.7</v>
      </c>
      <c r="E603" s="211">
        <v>7.7</v>
      </c>
      <c r="F603" s="214"/>
      <c r="G603" s="211"/>
      <c r="H603" s="211"/>
      <c r="I603" s="211"/>
      <c r="J603" s="214"/>
      <c r="K603" s="183"/>
    </row>
    <row r="604" spans="1:11" x14ac:dyDescent="0.25">
      <c r="A604" s="193"/>
      <c r="B604" s="160" t="s">
        <v>309</v>
      </c>
      <c r="C604" s="200"/>
      <c r="D604" s="211">
        <v>75</v>
      </c>
      <c r="E604" s="211">
        <v>75</v>
      </c>
      <c r="F604" s="214"/>
      <c r="G604" s="211"/>
      <c r="H604" s="211"/>
      <c r="I604" s="211"/>
      <c r="J604" s="214"/>
      <c r="K604" s="183"/>
    </row>
    <row r="605" spans="1:11" x14ac:dyDescent="0.25">
      <c r="A605" s="193"/>
      <c r="B605" s="160" t="s">
        <v>332</v>
      </c>
      <c r="C605" s="200"/>
      <c r="D605" s="214">
        <v>106</v>
      </c>
      <c r="E605" s="211">
        <v>106</v>
      </c>
      <c r="F605" s="214"/>
      <c r="G605" s="211"/>
      <c r="H605" s="212"/>
      <c r="I605" s="211"/>
      <c r="J605" s="212"/>
      <c r="K605" s="183"/>
    </row>
    <row r="606" spans="1:11" x14ac:dyDescent="0.25">
      <c r="A606" s="209" t="s">
        <v>27</v>
      </c>
      <c r="B606" s="160"/>
      <c r="C606" s="210" t="s">
        <v>262</v>
      </c>
      <c r="D606" s="263"/>
      <c r="E606" s="259"/>
      <c r="F606" s="214">
        <v>1.9</v>
      </c>
      <c r="G606" s="211">
        <v>4.4000000000000004</v>
      </c>
      <c r="H606" s="212">
        <v>13</v>
      </c>
      <c r="I606" s="211">
        <v>99</v>
      </c>
      <c r="J606" s="212"/>
      <c r="K606" s="183" t="s">
        <v>29</v>
      </c>
    </row>
    <row r="607" spans="1:11" x14ac:dyDescent="0.25">
      <c r="A607" s="209"/>
      <c r="B607" s="160" t="s">
        <v>316</v>
      </c>
      <c r="C607" s="200"/>
      <c r="D607" s="214">
        <v>25</v>
      </c>
      <c r="E607" s="211">
        <v>25</v>
      </c>
      <c r="F607" s="214"/>
      <c r="G607" s="211"/>
      <c r="H607" s="211"/>
      <c r="I607" s="211"/>
      <c r="J607" s="214"/>
      <c r="K607" s="183"/>
    </row>
    <row r="608" spans="1:11" ht="15.75" thickBot="1" x14ac:dyDescent="0.3">
      <c r="A608" s="209"/>
      <c r="B608" s="160" t="s">
        <v>312</v>
      </c>
      <c r="C608" s="200"/>
      <c r="D608" s="214">
        <v>5</v>
      </c>
      <c r="E608" s="211">
        <v>5</v>
      </c>
      <c r="F608" s="214" t="s">
        <v>203</v>
      </c>
      <c r="G608" s="211"/>
      <c r="H608" s="211"/>
      <c r="I608" s="211"/>
      <c r="J608" s="214"/>
      <c r="K608" s="183"/>
    </row>
    <row r="609" spans="1:11" ht="15.75" thickBot="1" x14ac:dyDescent="0.3">
      <c r="A609" s="196" t="s">
        <v>30</v>
      </c>
      <c r="B609" s="197"/>
      <c r="C609" s="198">
        <v>357</v>
      </c>
      <c r="D609" s="204"/>
      <c r="E609" s="203"/>
      <c r="F609" s="188">
        <f>SUM(F593:F608)</f>
        <v>6.65</v>
      </c>
      <c r="G609" s="188">
        <f t="shared" ref="G609:J609" si="17">SUM(G593:G608)</f>
        <v>12.3</v>
      </c>
      <c r="H609" s="188">
        <f t="shared" si="17"/>
        <v>44</v>
      </c>
      <c r="I609" s="188">
        <f t="shared" si="17"/>
        <v>313.3</v>
      </c>
      <c r="J609" s="188">
        <f t="shared" si="17"/>
        <v>0.32</v>
      </c>
      <c r="K609" s="189"/>
    </row>
    <row r="610" spans="1:11" x14ac:dyDescent="0.25">
      <c r="A610" s="209"/>
      <c r="B610" s="160" t="s">
        <v>31</v>
      </c>
      <c r="C610" s="210"/>
      <c r="D610" s="214"/>
      <c r="E610" s="211"/>
      <c r="F610" s="201"/>
      <c r="G610" s="213"/>
      <c r="H610" s="201"/>
      <c r="I610" s="213"/>
      <c r="J610" s="202"/>
      <c r="K610" s="183"/>
    </row>
    <row r="611" spans="1:11" x14ac:dyDescent="0.25">
      <c r="A611" s="209" t="s">
        <v>32</v>
      </c>
      <c r="B611" s="160"/>
      <c r="C611" s="200">
        <v>125</v>
      </c>
      <c r="D611" s="237">
        <v>125</v>
      </c>
      <c r="E611" s="200">
        <v>125</v>
      </c>
      <c r="F611" s="202">
        <v>0.4</v>
      </c>
      <c r="G611" s="201">
        <v>0.19</v>
      </c>
      <c r="H611" s="213">
        <v>15</v>
      </c>
      <c r="I611" s="201">
        <v>63.3</v>
      </c>
      <c r="J611" s="202">
        <v>3.7</v>
      </c>
      <c r="K611" s="183" t="s">
        <v>73</v>
      </c>
    </row>
    <row r="612" spans="1:11" ht="15.75" thickBot="1" x14ac:dyDescent="0.3">
      <c r="A612" s="209" t="s">
        <v>186</v>
      </c>
      <c r="B612" s="160"/>
      <c r="C612" s="200"/>
      <c r="D612" s="237"/>
      <c r="E612" s="200"/>
      <c r="F612" s="202"/>
      <c r="G612" s="201"/>
      <c r="H612" s="213"/>
      <c r="I612" s="201"/>
      <c r="J612" s="202"/>
      <c r="K612" s="183"/>
    </row>
    <row r="613" spans="1:11" ht="15.75" thickBot="1" x14ac:dyDescent="0.3">
      <c r="A613" s="196" t="s">
        <v>30</v>
      </c>
      <c r="B613" s="197"/>
      <c r="C613" s="198">
        <v>125</v>
      </c>
      <c r="D613" s="272"/>
      <c r="E613" s="205"/>
      <c r="F613" s="187">
        <f>SUM(F610:F612)</f>
        <v>0.4</v>
      </c>
      <c r="G613" s="187">
        <f t="shared" ref="G613:J613" si="18">SUM(G610:G612)</f>
        <v>0.19</v>
      </c>
      <c r="H613" s="187">
        <f t="shared" si="18"/>
        <v>15</v>
      </c>
      <c r="I613" s="187">
        <f t="shared" si="18"/>
        <v>63.3</v>
      </c>
      <c r="J613" s="187">
        <f t="shared" si="18"/>
        <v>3.7</v>
      </c>
      <c r="K613" s="189"/>
    </row>
    <row r="614" spans="1:11" x14ac:dyDescent="0.25">
      <c r="A614" s="190"/>
      <c r="B614" s="191" t="s">
        <v>35</v>
      </c>
      <c r="C614" s="238"/>
      <c r="D614" s="207"/>
      <c r="E614" s="239"/>
      <c r="F614" s="208"/>
      <c r="G614" s="168"/>
      <c r="H614" s="208"/>
      <c r="I614" s="168"/>
      <c r="J614" s="195"/>
      <c r="K614" s="173"/>
    </row>
    <row r="615" spans="1:11" x14ac:dyDescent="0.25">
      <c r="A615" s="2" t="s">
        <v>131</v>
      </c>
      <c r="B615" s="3"/>
      <c r="C615" s="4">
        <v>30</v>
      </c>
      <c r="D615" s="1"/>
      <c r="E615" s="5"/>
      <c r="F615" s="1">
        <v>0.24</v>
      </c>
      <c r="G615" s="5">
        <v>0.03</v>
      </c>
      <c r="H615" s="1">
        <v>0.51</v>
      </c>
      <c r="I615" s="51">
        <v>3.2</v>
      </c>
      <c r="J615" s="5">
        <v>1.5</v>
      </c>
      <c r="K615" s="5" t="s">
        <v>132</v>
      </c>
    </row>
    <row r="616" spans="1:11" x14ac:dyDescent="0.25">
      <c r="A616" s="2"/>
      <c r="B616" s="3" t="s">
        <v>322</v>
      </c>
      <c r="C616" s="4"/>
      <c r="D616" s="1">
        <v>54.6</v>
      </c>
      <c r="E616" s="5">
        <v>30</v>
      </c>
      <c r="F616" s="1"/>
      <c r="G616" s="5"/>
      <c r="H616" s="1"/>
      <c r="I616" s="51"/>
      <c r="J616" s="5"/>
      <c r="K616" s="80"/>
    </row>
    <row r="617" spans="1:11" ht="23.25" x14ac:dyDescent="0.25">
      <c r="A617" s="209" t="s">
        <v>293</v>
      </c>
      <c r="B617" s="160"/>
      <c r="C617" s="211" t="s">
        <v>255</v>
      </c>
      <c r="D617" s="220"/>
      <c r="E617" s="219"/>
      <c r="F617" s="202">
        <v>1.1000000000000001</v>
      </c>
      <c r="G617" s="201">
        <v>3.2</v>
      </c>
      <c r="H617" s="213">
        <v>7.2</v>
      </c>
      <c r="I617" s="202">
        <v>62</v>
      </c>
      <c r="J617" s="202">
        <v>4.8</v>
      </c>
      <c r="K617" s="183" t="s">
        <v>188</v>
      </c>
    </row>
    <row r="618" spans="1:11" x14ac:dyDescent="0.25">
      <c r="A618" s="209"/>
      <c r="B618" s="160" t="s">
        <v>321</v>
      </c>
      <c r="C618" s="211"/>
      <c r="D618" s="220">
        <v>15</v>
      </c>
      <c r="E618" s="219">
        <v>12</v>
      </c>
      <c r="F618" s="202"/>
      <c r="G618" s="201"/>
      <c r="H618" s="202"/>
      <c r="I618" s="202"/>
      <c r="J618" s="202"/>
      <c r="K618" s="183"/>
    </row>
    <row r="619" spans="1:11" x14ac:dyDescent="0.25">
      <c r="A619" s="209"/>
      <c r="B619" s="160" t="s">
        <v>320</v>
      </c>
      <c r="C619" s="211"/>
      <c r="D619" s="212">
        <v>20.04</v>
      </c>
      <c r="E619" s="219">
        <v>12</v>
      </c>
      <c r="F619" s="202"/>
      <c r="G619" s="201"/>
      <c r="H619" s="213"/>
      <c r="I619" s="202"/>
      <c r="J619" s="202"/>
      <c r="K619" s="183"/>
    </row>
    <row r="620" spans="1:11" x14ac:dyDescent="0.25">
      <c r="A620" s="209"/>
      <c r="B620" s="160" t="s">
        <v>323</v>
      </c>
      <c r="C620" s="211"/>
      <c r="D620" s="220">
        <v>7.98</v>
      </c>
      <c r="E620" s="219">
        <v>6</v>
      </c>
      <c r="F620" s="202"/>
      <c r="G620" s="201"/>
      <c r="H620" s="213"/>
      <c r="I620" s="202"/>
      <c r="J620" s="217"/>
      <c r="K620" s="183"/>
    </row>
    <row r="621" spans="1:11" x14ac:dyDescent="0.25">
      <c r="A621" s="209"/>
      <c r="B621" s="160" t="s">
        <v>325</v>
      </c>
      <c r="C621" s="211"/>
      <c r="D621" s="220">
        <v>7.14</v>
      </c>
      <c r="E621" s="219">
        <v>6</v>
      </c>
      <c r="F621" s="202"/>
      <c r="G621" s="201"/>
      <c r="H621" s="213"/>
      <c r="I621" s="202"/>
      <c r="J621" s="217"/>
      <c r="K621" s="183"/>
    </row>
    <row r="622" spans="1:11" x14ac:dyDescent="0.25">
      <c r="A622" s="209"/>
      <c r="B622" s="160" t="s">
        <v>317</v>
      </c>
      <c r="C622" s="211"/>
      <c r="D622" s="212">
        <v>32.64</v>
      </c>
      <c r="E622" s="219">
        <v>24</v>
      </c>
      <c r="F622" s="202"/>
      <c r="G622" s="201"/>
      <c r="H622" s="213"/>
      <c r="I622" s="202"/>
      <c r="J622" s="217"/>
      <c r="K622" s="183"/>
    </row>
    <row r="623" spans="1:11" x14ac:dyDescent="0.25">
      <c r="A623" s="209"/>
      <c r="B623" s="160" t="s">
        <v>310</v>
      </c>
      <c r="C623" s="211"/>
      <c r="D623" s="212">
        <v>0.75</v>
      </c>
      <c r="E623" s="211">
        <v>0.75</v>
      </c>
      <c r="F623" s="202"/>
      <c r="G623" s="201"/>
      <c r="H623" s="213"/>
      <c r="I623" s="202"/>
      <c r="J623" s="217"/>
      <c r="K623" s="183"/>
    </row>
    <row r="624" spans="1:11" x14ac:dyDescent="0.25">
      <c r="A624" s="209"/>
      <c r="B624" s="160" t="s">
        <v>318</v>
      </c>
      <c r="C624" s="211"/>
      <c r="D624" s="220">
        <v>2</v>
      </c>
      <c r="E624" s="219">
        <v>2</v>
      </c>
      <c r="F624" s="202"/>
      <c r="G624" s="201"/>
      <c r="H624" s="213"/>
      <c r="I624" s="202"/>
      <c r="J624" s="217"/>
      <c r="K624" s="183"/>
    </row>
    <row r="625" spans="1:11" x14ac:dyDescent="0.25">
      <c r="A625" s="209"/>
      <c r="B625" s="160" t="s">
        <v>326</v>
      </c>
      <c r="C625" s="211"/>
      <c r="D625" s="220">
        <v>5</v>
      </c>
      <c r="E625" s="219">
        <v>5</v>
      </c>
      <c r="F625" s="202"/>
      <c r="G625" s="201"/>
      <c r="H625" s="213"/>
      <c r="I625" s="202"/>
      <c r="J625" s="217"/>
      <c r="K625" s="183"/>
    </row>
    <row r="626" spans="1:11" x14ac:dyDescent="0.25">
      <c r="A626" s="209"/>
      <c r="B626" s="160" t="s">
        <v>311</v>
      </c>
      <c r="C626" s="211"/>
      <c r="D626" s="212">
        <v>1.3</v>
      </c>
      <c r="E626" s="219">
        <v>1.3</v>
      </c>
      <c r="F626" s="202"/>
      <c r="G626" s="201"/>
      <c r="H626" s="213"/>
      <c r="I626" s="202"/>
      <c r="J626" s="217"/>
      <c r="K626" s="183"/>
    </row>
    <row r="627" spans="1:11" x14ac:dyDescent="0.25">
      <c r="A627" s="209"/>
      <c r="B627" s="160" t="s">
        <v>315</v>
      </c>
      <c r="C627" s="211"/>
      <c r="D627" s="212">
        <v>120</v>
      </c>
      <c r="E627" s="219">
        <v>120</v>
      </c>
      <c r="F627" s="202"/>
      <c r="G627" s="201"/>
      <c r="H627" s="213"/>
      <c r="I627" s="202"/>
      <c r="J627" s="217"/>
      <c r="K627" s="183"/>
    </row>
    <row r="628" spans="1:11" ht="23.25" x14ac:dyDescent="0.25">
      <c r="A628" s="209" t="s">
        <v>189</v>
      </c>
      <c r="B628" s="160"/>
      <c r="C628" s="211">
        <v>150</v>
      </c>
      <c r="D628" s="220"/>
      <c r="E628" s="219"/>
      <c r="F628" s="213">
        <v>11.7</v>
      </c>
      <c r="G628" s="201">
        <v>11.5</v>
      </c>
      <c r="H628" s="213">
        <v>21</v>
      </c>
      <c r="I628" s="201">
        <v>234.3</v>
      </c>
      <c r="J628" s="213">
        <v>0.48</v>
      </c>
      <c r="K628" s="183" t="s">
        <v>190</v>
      </c>
    </row>
    <row r="629" spans="1:11" x14ac:dyDescent="0.25">
      <c r="A629" s="209"/>
      <c r="B629" s="160" t="s">
        <v>350</v>
      </c>
      <c r="C629" s="210"/>
      <c r="D629" s="213">
        <v>39</v>
      </c>
      <c r="E629" s="219">
        <v>39</v>
      </c>
      <c r="F629" s="213"/>
      <c r="G629" s="201"/>
      <c r="H629" s="213"/>
      <c r="I629" s="201"/>
      <c r="J629" s="213"/>
      <c r="K629" s="183"/>
    </row>
    <row r="630" spans="1:11" x14ac:dyDescent="0.25">
      <c r="A630" s="209"/>
      <c r="B630" s="160" t="s">
        <v>396</v>
      </c>
      <c r="C630" s="210"/>
      <c r="D630" s="213"/>
      <c r="E630" s="219">
        <v>24</v>
      </c>
      <c r="F630" s="213"/>
      <c r="G630" s="201"/>
      <c r="H630" s="213"/>
      <c r="I630" s="201"/>
      <c r="J630" s="213"/>
      <c r="K630" s="183"/>
    </row>
    <row r="631" spans="1:11" x14ac:dyDescent="0.25">
      <c r="A631" s="209"/>
      <c r="B631" s="160" t="s">
        <v>318</v>
      </c>
      <c r="C631" s="210"/>
      <c r="D631" s="220">
        <v>5</v>
      </c>
      <c r="E631" s="219">
        <v>5</v>
      </c>
      <c r="F631" s="213"/>
      <c r="G631" s="201"/>
      <c r="H631" s="213"/>
      <c r="I631" s="201"/>
      <c r="J631" s="213"/>
      <c r="K631" s="183"/>
    </row>
    <row r="632" spans="1:11" x14ac:dyDescent="0.25">
      <c r="A632" s="209"/>
      <c r="B632" s="160" t="s">
        <v>325</v>
      </c>
      <c r="C632" s="210"/>
      <c r="D632" s="220">
        <v>8.93</v>
      </c>
      <c r="E632" s="219">
        <v>7.5</v>
      </c>
      <c r="F632" s="213"/>
      <c r="G632" s="201"/>
      <c r="H632" s="213"/>
      <c r="I632" s="201"/>
      <c r="J632" s="234"/>
      <c r="K632" s="183"/>
    </row>
    <row r="633" spans="1:11" x14ac:dyDescent="0.25">
      <c r="A633" s="209"/>
      <c r="B633" s="160" t="s">
        <v>323</v>
      </c>
      <c r="C633" s="210"/>
      <c r="D633" s="220">
        <v>13.3</v>
      </c>
      <c r="E633" s="219">
        <v>10</v>
      </c>
      <c r="F633" s="213"/>
      <c r="G633" s="201"/>
      <c r="H633" s="213"/>
      <c r="I633" s="201"/>
      <c r="J633" s="234"/>
      <c r="K633" s="183"/>
    </row>
    <row r="634" spans="1:11" x14ac:dyDescent="0.25">
      <c r="A634" s="209"/>
      <c r="B634" s="160" t="s">
        <v>342</v>
      </c>
      <c r="C634" s="210"/>
      <c r="D634" s="220">
        <v>32</v>
      </c>
      <c r="E634" s="219">
        <v>32</v>
      </c>
      <c r="F634" s="202"/>
      <c r="G634" s="201"/>
      <c r="H634" s="213"/>
      <c r="I634" s="201"/>
      <c r="J634" s="213"/>
      <c r="K634" s="183"/>
    </row>
    <row r="635" spans="1:11" x14ac:dyDescent="0.25">
      <c r="A635" s="209"/>
      <c r="B635" s="160" t="s">
        <v>332</v>
      </c>
      <c r="C635" s="210"/>
      <c r="D635" s="220">
        <v>65</v>
      </c>
      <c r="E635" s="219">
        <v>65</v>
      </c>
      <c r="F635" s="213"/>
      <c r="G635" s="201"/>
      <c r="H635" s="213"/>
      <c r="I635" s="201"/>
      <c r="J635" s="234"/>
      <c r="K635" s="183"/>
    </row>
    <row r="636" spans="1:11" x14ac:dyDescent="0.25">
      <c r="A636" s="209"/>
      <c r="B636" s="160" t="s">
        <v>311</v>
      </c>
      <c r="C636" s="210"/>
      <c r="D636" s="219">
        <v>1.3</v>
      </c>
      <c r="E636" s="219">
        <v>1.3</v>
      </c>
      <c r="F636" s="201"/>
      <c r="G636" s="201"/>
      <c r="H636" s="201"/>
      <c r="I636" s="201"/>
      <c r="J636" s="217"/>
      <c r="K636" s="183"/>
    </row>
    <row r="637" spans="1:11" x14ac:dyDescent="0.25">
      <c r="A637" s="209"/>
      <c r="B637" s="160" t="s">
        <v>397</v>
      </c>
      <c r="C637" s="210"/>
      <c r="D637" s="220"/>
      <c r="E637" s="219">
        <v>126</v>
      </c>
      <c r="F637" s="213"/>
      <c r="G637" s="201"/>
      <c r="H637" s="213"/>
      <c r="I637" s="202"/>
      <c r="J637" s="217"/>
      <c r="K637" s="183"/>
    </row>
    <row r="638" spans="1:11" x14ac:dyDescent="0.25">
      <c r="A638" s="209" t="s">
        <v>47</v>
      </c>
      <c r="B638" s="160"/>
      <c r="C638" s="211">
        <v>150</v>
      </c>
      <c r="D638" s="211"/>
      <c r="E638" s="212"/>
      <c r="F638" s="201">
        <v>0.69</v>
      </c>
      <c r="G638" s="213">
        <v>0.03</v>
      </c>
      <c r="H638" s="201">
        <v>18</v>
      </c>
      <c r="I638" s="213">
        <v>75.03</v>
      </c>
      <c r="J638" s="202">
        <v>0.3</v>
      </c>
      <c r="K638" s="183" t="s">
        <v>48</v>
      </c>
    </row>
    <row r="639" spans="1:11" x14ac:dyDescent="0.25">
      <c r="A639" s="209"/>
      <c r="B639" s="160" t="s">
        <v>331</v>
      </c>
      <c r="C639" s="211"/>
      <c r="D639" s="211">
        <v>15.3</v>
      </c>
      <c r="E639" s="212">
        <v>15</v>
      </c>
      <c r="F639" s="201"/>
      <c r="G639" s="213"/>
      <c r="H639" s="201"/>
      <c r="I639" s="213"/>
      <c r="J639" s="202"/>
      <c r="K639" s="183"/>
    </row>
    <row r="640" spans="1:11" x14ac:dyDescent="0.25">
      <c r="A640" s="209"/>
      <c r="B640" s="160" t="s">
        <v>332</v>
      </c>
      <c r="C640" s="211"/>
      <c r="D640" s="211">
        <v>150</v>
      </c>
      <c r="E640" s="212">
        <v>150</v>
      </c>
      <c r="F640" s="201"/>
      <c r="G640" s="213"/>
      <c r="H640" s="201"/>
      <c r="I640" s="213"/>
      <c r="J640" s="202"/>
      <c r="K640" s="183"/>
    </row>
    <row r="641" spans="1:11" x14ac:dyDescent="0.25">
      <c r="A641" s="209"/>
      <c r="B641" s="160" t="s">
        <v>310</v>
      </c>
      <c r="C641" s="211"/>
      <c r="D641" s="211">
        <v>4</v>
      </c>
      <c r="E641" s="212">
        <v>4</v>
      </c>
      <c r="F641" s="201"/>
      <c r="G641" s="213"/>
      <c r="H641" s="201"/>
      <c r="I641" s="213"/>
      <c r="J641" s="202"/>
      <c r="K641" s="183"/>
    </row>
    <row r="642" spans="1:11" ht="15.75" thickBot="1" x14ac:dyDescent="0.3">
      <c r="A642" s="209" t="s">
        <v>49</v>
      </c>
      <c r="B642" s="160"/>
      <c r="C642" s="211">
        <v>30</v>
      </c>
      <c r="D642" s="211">
        <v>30</v>
      </c>
      <c r="E642" s="212">
        <v>30</v>
      </c>
      <c r="F642" s="211">
        <v>1.5</v>
      </c>
      <c r="G642" s="212">
        <v>0.3</v>
      </c>
      <c r="H642" s="211">
        <v>14.3</v>
      </c>
      <c r="I642" s="212">
        <v>66</v>
      </c>
      <c r="J642" s="214"/>
      <c r="K642" s="183"/>
    </row>
    <row r="643" spans="1:11" ht="15.75" thickBot="1" x14ac:dyDescent="0.3">
      <c r="A643" s="196" t="s">
        <v>30</v>
      </c>
      <c r="B643" s="197"/>
      <c r="C643" s="203">
        <v>535</v>
      </c>
      <c r="D643" s="215"/>
      <c r="E643" s="203"/>
      <c r="F643" s="188">
        <f>SUM(F614:F642)</f>
        <v>15.229999999999999</v>
      </c>
      <c r="G643" s="188">
        <f t="shared" ref="G643:J643" si="19">SUM(G614:G642)</f>
        <v>15.06</v>
      </c>
      <c r="H643" s="188">
        <f t="shared" si="19"/>
        <v>61.010000000000005</v>
      </c>
      <c r="I643" s="188">
        <f t="shared" si="19"/>
        <v>440.53</v>
      </c>
      <c r="J643" s="188">
        <f t="shared" si="19"/>
        <v>7.0799999999999992</v>
      </c>
      <c r="K643" s="189"/>
    </row>
    <row r="644" spans="1:11" x14ac:dyDescent="0.25">
      <c r="A644" s="190"/>
      <c r="B644" s="191" t="s">
        <v>50</v>
      </c>
      <c r="C644" s="238"/>
      <c r="D644" s="264"/>
      <c r="E644" s="206"/>
      <c r="F644" s="168"/>
      <c r="G644" s="168"/>
      <c r="H644" s="168"/>
      <c r="I644" s="168"/>
      <c r="J644" s="195"/>
      <c r="K644" s="173"/>
    </row>
    <row r="645" spans="1:11" x14ac:dyDescent="0.25">
      <c r="A645" s="209" t="s">
        <v>87</v>
      </c>
      <c r="B645" s="160"/>
      <c r="C645" s="211">
        <v>25</v>
      </c>
      <c r="D645" s="214">
        <v>25</v>
      </c>
      <c r="E645" s="211">
        <v>25</v>
      </c>
      <c r="F645" s="201">
        <v>1.25</v>
      </c>
      <c r="G645" s="213">
        <v>4.3</v>
      </c>
      <c r="H645" s="201">
        <v>25</v>
      </c>
      <c r="I645" s="213">
        <v>143.69999999999999</v>
      </c>
      <c r="J645" s="202"/>
      <c r="K645" s="183"/>
    </row>
    <row r="646" spans="1:11" x14ac:dyDescent="0.25">
      <c r="A646" s="209" t="s">
        <v>88</v>
      </c>
      <c r="B646" s="160"/>
      <c r="C646" s="211"/>
      <c r="D646" s="212"/>
      <c r="E646" s="214"/>
      <c r="F646" s="201"/>
      <c r="G646" s="213"/>
      <c r="H646" s="213"/>
      <c r="I646" s="213"/>
      <c r="J646" s="213"/>
      <c r="K646" s="183"/>
    </row>
    <row r="647" spans="1:11" ht="15.75" thickBot="1" x14ac:dyDescent="0.3">
      <c r="A647" s="209" t="s">
        <v>139</v>
      </c>
      <c r="B647" s="160"/>
      <c r="C647" s="211">
        <v>110</v>
      </c>
      <c r="D647" s="212"/>
      <c r="E647" s="214"/>
      <c r="F647" s="266">
        <v>3.74</v>
      </c>
      <c r="G647" s="211">
        <v>2.75</v>
      </c>
      <c r="H647" s="212">
        <v>5.16</v>
      </c>
      <c r="I647" s="211">
        <v>60.35</v>
      </c>
      <c r="J647" s="218">
        <v>0.9</v>
      </c>
      <c r="K647" s="183" t="s">
        <v>117</v>
      </c>
    </row>
    <row r="648" spans="1:11" ht="15.75" thickBot="1" x14ac:dyDescent="0.3">
      <c r="A648" s="209"/>
      <c r="B648" s="160" t="s">
        <v>378</v>
      </c>
      <c r="C648" s="211"/>
      <c r="D648" s="212">
        <v>114</v>
      </c>
      <c r="E648" s="214">
        <v>110</v>
      </c>
      <c r="F648" s="266"/>
      <c r="G648" s="211"/>
      <c r="H648" s="212"/>
      <c r="I648" s="211"/>
      <c r="J648" s="218"/>
      <c r="K648" s="183"/>
    </row>
    <row r="649" spans="1:11" x14ac:dyDescent="0.25">
      <c r="A649" s="209" t="s">
        <v>141</v>
      </c>
      <c r="B649" s="160"/>
      <c r="C649" s="211">
        <v>30</v>
      </c>
      <c r="D649" s="202"/>
      <c r="E649" s="201"/>
      <c r="F649" s="213">
        <v>0.2</v>
      </c>
      <c r="G649" s="202">
        <v>1</v>
      </c>
      <c r="H649" s="201">
        <v>2.5</v>
      </c>
      <c r="I649" s="202">
        <v>19.8</v>
      </c>
      <c r="J649" s="201">
        <v>0.6</v>
      </c>
      <c r="K649" s="183" t="s">
        <v>142</v>
      </c>
    </row>
    <row r="650" spans="1:11" x14ac:dyDescent="0.25">
      <c r="A650" s="209"/>
      <c r="B650" s="160" t="s">
        <v>323</v>
      </c>
      <c r="C650" s="211"/>
      <c r="D650" s="202">
        <v>21.28</v>
      </c>
      <c r="E650" s="201">
        <v>16</v>
      </c>
      <c r="F650" s="213"/>
      <c r="G650" s="202"/>
      <c r="H650" s="201"/>
      <c r="I650" s="202"/>
      <c r="J650" s="201"/>
      <c r="K650" s="183"/>
    </row>
    <row r="651" spans="1:11" x14ac:dyDescent="0.25">
      <c r="A651" s="209"/>
      <c r="B651" s="160" t="s">
        <v>349</v>
      </c>
      <c r="C651" s="211"/>
      <c r="D651" s="213">
        <v>14.67</v>
      </c>
      <c r="E651" s="201">
        <v>12.9</v>
      </c>
      <c r="F651" s="213"/>
      <c r="G651" s="201"/>
      <c r="H651" s="213"/>
      <c r="I651" s="201"/>
      <c r="J651" s="213"/>
      <c r="K651" s="183"/>
    </row>
    <row r="652" spans="1:11" x14ac:dyDescent="0.25">
      <c r="A652" s="160"/>
      <c r="B652" s="160" t="s">
        <v>318</v>
      </c>
      <c r="C652" s="211"/>
      <c r="D652" s="213">
        <v>1.2</v>
      </c>
      <c r="E652" s="201">
        <v>1.2</v>
      </c>
      <c r="F652" s="213"/>
      <c r="G652" s="201"/>
      <c r="H652" s="213"/>
      <c r="I652" s="201"/>
      <c r="J652" s="213"/>
      <c r="K652" s="183"/>
    </row>
    <row r="653" spans="1:11" ht="23.25" x14ac:dyDescent="0.25">
      <c r="A653" s="209" t="s">
        <v>191</v>
      </c>
      <c r="B653" s="160"/>
      <c r="C653" s="211" t="s">
        <v>256</v>
      </c>
      <c r="D653" s="213"/>
      <c r="E653" s="201"/>
      <c r="F653" s="202">
        <v>12.5</v>
      </c>
      <c r="G653" s="201">
        <v>10.06</v>
      </c>
      <c r="H653" s="213">
        <v>17.16</v>
      </c>
      <c r="I653" s="202">
        <v>209.18</v>
      </c>
      <c r="J653" s="201">
        <v>0.24</v>
      </c>
      <c r="K653" s="183" t="s">
        <v>192</v>
      </c>
    </row>
    <row r="654" spans="1:11" x14ac:dyDescent="0.25">
      <c r="A654" s="209"/>
      <c r="B654" s="160" t="s">
        <v>357</v>
      </c>
      <c r="C654" s="211"/>
      <c r="D654" s="213">
        <v>121.99</v>
      </c>
      <c r="E654" s="201">
        <v>119.6</v>
      </c>
      <c r="F654" s="202"/>
      <c r="G654" s="201"/>
      <c r="H654" s="213"/>
      <c r="I654" s="202"/>
      <c r="J654" s="201"/>
      <c r="K654" s="183"/>
    </row>
    <row r="655" spans="1:11" x14ac:dyDescent="0.25">
      <c r="A655" s="209"/>
      <c r="B655" s="160" t="s">
        <v>308</v>
      </c>
      <c r="C655" s="211"/>
      <c r="D655" s="213">
        <v>7.8</v>
      </c>
      <c r="E655" s="201">
        <v>7.8</v>
      </c>
      <c r="F655" s="202"/>
      <c r="G655" s="201"/>
      <c r="H655" s="213"/>
      <c r="I655" s="202"/>
      <c r="J655" s="201"/>
      <c r="K655" s="183"/>
    </row>
    <row r="656" spans="1:11" x14ac:dyDescent="0.25">
      <c r="A656" s="209"/>
      <c r="B656" s="160" t="s">
        <v>335</v>
      </c>
      <c r="C656" s="211"/>
      <c r="D656" s="213">
        <v>5.2</v>
      </c>
      <c r="E656" s="201">
        <v>5.2</v>
      </c>
      <c r="F656" s="202"/>
      <c r="G656" s="201"/>
      <c r="H656" s="213"/>
      <c r="I656" s="202"/>
      <c r="J656" s="201"/>
      <c r="K656" s="183"/>
    </row>
    <row r="657" spans="1:11" x14ac:dyDescent="0.25">
      <c r="A657" s="209"/>
      <c r="B657" s="160" t="s">
        <v>310</v>
      </c>
      <c r="C657" s="211"/>
      <c r="D657" s="213">
        <v>10.4</v>
      </c>
      <c r="E657" s="201">
        <v>10.4</v>
      </c>
      <c r="F657" s="202"/>
      <c r="G657" s="201"/>
      <c r="H657" s="213"/>
      <c r="I657" s="202"/>
      <c r="J657" s="182"/>
      <c r="K657" s="183"/>
    </row>
    <row r="658" spans="1:11" x14ac:dyDescent="0.25">
      <c r="A658" s="209"/>
      <c r="B658" s="160" t="s">
        <v>326</v>
      </c>
      <c r="C658" s="211"/>
      <c r="D658" s="213">
        <v>5.2</v>
      </c>
      <c r="E658" s="201">
        <v>5.2</v>
      </c>
      <c r="F658" s="202"/>
      <c r="G658" s="201"/>
      <c r="H658" s="213"/>
      <c r="I658" s="202"/>
      <c r="J658" s="182"/>
      <c r="K658" s="183"/>
    </row>
    <row r="659" spans="1:11" x14ac:dyDescent="0.25">
      <c r="A659" s="209"/>
      <c r="B659" s="160" t="s">
        <v>312</v>
      </c>
      <c r="C659" s="211"/>
      <c r="D659" s="213">
        <v>5.2</v>
      </c>
      <c r="E659" s="201">
        <v>5.2</v>
      </c>
      <c r="F659" s="202"/>
      <c r="G659" s="201"/>
      <c r="H659" s="213"/>
      <c r="I659" s="202"/>
      <c r="J659" s="182"/>
      <c r="K659" s="183"/>
    </row>
    <row r="660" spans="1:11" x14ac:dyDescent="0.25">
      <c r="A660" s="209"/>
      <c r="B660" s="160" t="s">
        <v>328</v>
      </c>
      <c r="C660" s="211"/>
      <c r="D660" s="213">
        <v>5.2</v>
      </c>
      <c r="E660" s="201">
        <v>5.2</v>
      </c>
      <c r="F660" s="202"/>
      <c r="G660" s="201"/>
      <c r="H660" s="213"/>
      <c r="I660" s="202"/>
      <c r="J660" s="182"/>
      <c r="K660" s="183"/>
    </row>
    <row r="661" spans="1:11" x14ac:dyDescent="0.25">
      <c r="A661" s="209"/>
      <c r="B661" s="160" t="s">
        <v>311</v>
      </c>
      <c r="C661" s="211"/>
      <c r="D661" s="213">
        <v>0.5</v>
      </c>
      <c r="E661" s="201">
        <v>0.5</v>
      </c>
      <c r="F661" s="213"/>
      <c r="G661" s="202"/>
      <c r="H661" s="201"/>
      <c r="I661" s="202"/>
      <c r="J661" s="182"/>
      <c r="K661" s="183"/>
    </row>
    <row r="662" spans="1:11" x14ac:dyDescent="0.25">
      <c r="A662" s="160"/>
      <c r="B662" s="160" t="s">
        <v>358</v>
      </c>
      <c r="C662" s="211"/>
      <c r="D662" s="213">
        <v>10</v>
      </c>
      <c r="E662" s="201">
        <v>10</v>
      </c>
      <c r="F662" s="213"/>
      <c r="G662" s="202"/>
      <c r="H662" s="213"/>
      <c r="I662" s="202"/>
      <c r="J662" s="234"/>
      <c r="K662" s="183"/>
    </row>
    <row r="663" spans="1:11" x14ac:dyDescent="0.25">
      <c r="A663" s="209" t="s">
        <v>122</v>
      </c>
      <c r="B663" s="160"/>
      <c r="C663" s="211" t="s">
        <v>267</v>
      </c>
      <c r="D663" s="212"/>
      <c r="E663" s="211"/>
      <c r="F663" s="214">
        <v>0.3</v>
      </c>
      <c r="G663" s="211">
        <v>0.13</v>
      </c>
      <c r="H663" s="212">
        <v>9.4</v>
      </c>
      <c r="I663" s="214">
        <v>39.9</v>
      </c>
      <c r="J663" s="211">
        <v>40.700000000000003</v>
      </c>
      <c r="K663" s="183" t="s">
        <v>123</v>
      </c>
    </row>
    <row r="664" spans="1:11" x14ac:dyDescent="0.25">
      <c r="A664" s="209"/>
      <c r="B664" s="160" t="s">
        <v>371</v>
      </c>
      <c r="C664" s="211"/>
      <c r="D664" s="212">
        <v>10</v>
      </c>
      <c r="E664" s="211">
        <v>10</v>
      </c>
      <c r="F664" s="214"/>
      <c r="G664" s="211"/>
      <c r="H664" s="212"/>
      <c r="I664" s="214"/>
      <c r="J664" s="211"/>
      <c r="K664" s="183"/>
    </row>
    <row r="665" spans="1:11" x14ac:dyDescent="0.25">
      <c r="A665" s="209"/>
      <c r="B665" s="160" t="s">
        <v>314</v>
      </c>
      <c r="C665" s="211"/>
      <c r="D665" s="212">
        <v>2.5</v>
      </c>
      <c r="E665" s="211">
        <v>2.5</v>
      </c>
      <c r="F665" s="214"/>
      <c r="G665" s="211"/>
      <c r="H665" s="214"/>
      <c r="I665" s="214"/>
      <c r="J665" s="211"/>
      <c r="K665" s="183"/>
    </row>
    <row r="666" spans="1:11" x14ac:dyDescent="0.25">
      <c r="A666" s="209"/>
      <c r="B666" s="160" t="s">
        <v>315</v>
      </c>
      <c r="C666" s="211"/>
      <c r="D666" s="211">
        <v>100</v>
      </c>
      <c r="E666" s="211">
        <v>100</v>
      </c>
      <c r="F666" s="211"/>
      <c r="G666" s="212"/>
      <c r="H666" s="211"/>
      <c r="I666" s="212"/>
      <c r="J666" s="211"/>
      <c r="K666" s="183"/>
    </row>
    <row r="667" spans="1:11" ht="15.75" thickBot="1" x14ac:dyDescent="0.3">
      <c r="A667" s="209" t="s">
        <v>62</v>
      </c>
      <c r="B667" s="160"/>
      <c r="C667" s="200">
        <v>20</v>
      </c>
      <c r="D667" s="218">
        <v>20</v>
      </c>
      <c r="E667" s="211">
        <v>20</v>
      </c>
      <c r="F667" s="219">
        <v>1.6</v>
      </c>
      <c r="G667" s="220">
        <v>0.2</v>
      </c>
      <c r="H667" s="221">
        <v>9.8000000000000007</v>
      </c>
      <c r="I667" s="222">
        <v>47</v>
      </c>
      <c r="J667" s="211">
        <v>0</v>
      </c>
      <c r="K667" s="183"/>
    </row>
    <row r="668" spans="1:11" ht="15.75" thickBot="1" x14ac:dyDescent="0.3">
      <c r="A668" s="196" t="s">
        <v>30</v>
      </c>
      <c r="B668" s="197"/>
      <c r="C668" s="203">
        <v>361.5</v>
      </c>
      <c r="D668" s="188"/>
      <c r="E668" s="187"/>
      <c r="F668" s="188">
        <f>SUM(F644:F667)</f>
        <v>19.590000000000003</v>
      </c>
      <c r="G668" s="188">
        <f t="shared" ref="G668:J668" si="20">SUM(G644:G667)</f>
        <v>18.439999999999998</v>
      </c>
      <c r="H668" s="188">
        <f t="shared" si="20"/>
        <v>69.02</v>
      </c>
      <c r="I668" s="188">
        <f t="shared" si="20"/>
        <v>519.92999999999995</v>
      </c>
      <c r="J668" s="188">
        <f t="shared" si="20"/>
        <v>42.440000000000005</v>
      </c>
      <c r="K668" s="189"/>
    </row>
    <row r="669" spans="1:11" ht="15.75" thickBot="1" x14ac:dyDescent="0.3">
      <c r="A669" s="196" t="s">
        <v>63</v>
      </c>
      <c r="B669" s="197"/>
      <c r="C669" s="204">
        <f>C609+C613+C643+C668</f>
        <v>1378.5</v>
      </c>
      <c r="D669" s="230"/>
      <c r="E669" s="187"/>
      <c r="F669" s="188">
        <f>F609+F613+F643+F668</f>
        <v>41.870000000000005</v>
      </c>
      <c r="G669" s="188">
        <f>G609+G613+G643+G668</f>
        <v>45.989999999999995</v>
      </c>
      <c r="H669" s="188">
        <f>H609+H613+H643+H668</f>
        <v>189.03</v>
      </c>
      <c r="I669" s="188">
        <f>I609+I613+I643+I668</f>
        <v>1337.06</v>
      </c>
      <c r="J669" s="188">
        <f>J609+J613+J643+J668</f>
        <v>53.540000000000006</v>
      </c>
      <c r="K669" s="203"/>
    </row>
    <row r="670" spans="1:11" x14ac:dyDescent="0.25">
      <c r="C670" s="191"/>
      <c r="D670" s="159"/>
      <c r="E670" s="280"/>
      <c r="F670" s="281"/>
      <c r="G670" s="281"/>
      <c r="H670" s="281"/>
      <c r="I670" s="281"/>
      <c r="K670" s="191"/>
    </row>
    <row r="671" spans="1:11" ht="15.75" thickBot="1" x14ac:dyDescent="0.3">
      <c r="A671" s="159" t="s">
        <v>193</v>
      </c>
      <c r="C671" s="161"/>
      <c r="D671" s="159"/>
      <c r="E671" s="159"/>
      <c r="K671" s="161"/>
    </row>
    <row r="672" spans="1:11" ht="23.25" x14ac:dyDescent="0.25">
      <c r="A672" s="164" t="s">
        <v>7</v>
      </c>
      <c r="B672" s="165"/>
      <c r="C672" s="166" t="s">
        <v>8</v>
      </c>
      <c r="D672" s="167" t="s">
        <v>304</v>
      </c>
      <c r="E672" s="168" t="s">
        <v>304</v>
      </c>
      <c r="F672" s="169" t="s">
        <v>9</v>
      </c>
      <c r="G672" s="170"/>
      <c r="H672" s="171"/>
      <c r="I672" s="167" t="s">
        <v>10</v>
      </c>
      <c r="J672" s="172" t="s">
        <v>11</v>
      </c>
      <c r="K672" s="173" t="s">
        <v>12</v>
      </c>
    </row>
    <row r="673" spans="1:11" ht="15.75" thickBot="1" x14ac:dyDescent="0.3">
      <c r="A673" s="174" t="s">
        <v>13</v>
      </c>
      <c r="B673" s="175"/>
      <c r="C673" s="176"/>
      <c r="D673" s="177" t="s">
        <v>305</v>
      </c>
      <c r="E673" s="178" t="s">
        <v>305</v>
      </c>
      <c r="F673" s="179"/>
      <c r="G673" s="180"/>
      <c r="H673" s="181"/>
      <c r="I673" s="177" t="s">
        <v>14</v>
      </c>
      <c r="J673" s="182"/>
      <c r="K673" s="183"/>
    </row>
    <row r="674" spans="1:11" ht="15.75" thickBot="1" x14ac:dyDescent="0.3">
      <c r="A674" s="184"/>
      <c r="B674" s="185"/>
      <c r="C674" s="186"/>
      <c r="D674" s="187" t="s">
        <v>306</v>
      </c>
      <c r="E674" s="187" t="s">
        <v>307</v>
      </c>
      <c r="F674" s="187" t="s">
        <v>15</v>
      </c>
      <c r="G674" s="187" t="s">
        <v>16</v>
      </c>
      <c r="H674" s="188" t="s">
        <v>17</v>
      </c>
      <c r="I674" s="188" t="s">
        <v>18</v>
      </c>
      <c r="J674" s="187" t="s">
        <v>19</v>
      </c>
      <c r="K674" s="189"/>
    </row>
    <row r="675" spans="1:11" x14ac:dyDescent="0.25">
      <c r="A675" s="190"/>
      <c r="B675" s="191" t="s">
        <v>20</v>
      </c>
      <c r="C675" s="192"/>
      <c r="D675" s="282"/>
      <c r="E675" s="173"/>
      <c r="F675" s="195"/>
      <c r="G675" s="235"/>
      <c r="H675" s="253"/>
      <c r="I675" s="195"/>
      <c r="J675" s="195"/>
      <c r="K675" s="173"/>
    </row>
    <row r="676" spans="1:11" x14ac:dyDescent="0.25">
      <c r="A676" s="209" t="s">
        <v>194</v>
      </c>
      <c r="B676" s="283"/>
      <c r="C676" s="211" t="s">
        <v>255</v>
      </c>
      <c r="D676" s="213"/>
      <c r="E676" s="201"/>
      <c r="F676" s="202">
        <v>4.28</v>
      </c>
      <c r="G676" s="202">
        <v>5.85</v>
      </c>
      <c r="H676" s="201">
        <v>29.85</v>
      </c>
      <c r="I676" s="202">
        <v>189.75</v>
      </c>
      <c r="J676" s="201">
        <v>0.15</v>
      </c>
      <c r="K676" s="183" t="s">
        <v>195</v>
      </c>
    </row>
    <row r="677" spans="1:11" x14ac:dyDescent="0.25">
      <c r="A677" s="209"/>
      <c r="B677" s="241" t="s">
        <v>398</v>
      </c>
      <c r="C677" s="211"/>
      <c r="D677" s="200">
        <v>19</v>
      </c>
      <c r="E677" s="200">
        <v>19</v>
      </c>
      <c r="F677" s="202"/>
      <c r="G677" s="202"/>
      <c r="H677" s="202"/>
      <c r="I677" s="202"/>
      <c r="J677" s="201"/>
      <c r="K677" s="183"/>
    </row>
    <row r="678" spans="1:11" x14ac:dyDescent="0.25">
      <c r="A678" s="209"/>
      <c r="B678" s="160" t="s">
        <v>309</v>
      </c>
      <c r="C678" s="214"/>
      <c r="D678" s="200">
        <v>76</v>
      </c>
      <c r="E678" s="200">
        <v>76</v>
      </c>
      <c r="F678" s="202"/>
      <c r="G678" s="202"/>
      <c r="H678" s="201"/>
      <c r="I678" s="202"/>
      <c r="J678" s="201"/>
      <c r="K678" s="183"/>
    </row>
    <row r="679" spans="1:11" x14ac:dyDescent="0.25">
      <c r="A679" s="209"/>
      <c r="B679" s="160" t="s">
        <v>315</v>
      </c>
      <c r="C679" s="214"/>
      <c r="D679" s="200">
        <v>56</v>
      </c>
      <c r="E679" s="200">
        <v>56</v>
      </c>
      <c r="F679" s="202"/>
      <c r="G679" s="202"/>
      <c r="H679" s="201"/>
      <c r="I679" s="202"/>
      <c r="J679" s="201"/>
      <c r="K679" s="183"/>
    </row>
    <row r="680" spans="1:11" x14ac:dyDescent="0.25">
      <c r="A680" s="209"/>
      <c r="B680" s="160" t="s">
        <v>310</v>
      </c>
      <c r="C680" s="211"/>
      <c r="D680" s="200">
        <v>0.75</v>
      </c>
      <c r="E680" s="200">
        <v>0.75</v>
      </c>
      <c r="F680" s="202"/>
      <c r="G680" s="202"/>
      <c r="H680" s="201"/>
      <c r="I680" s="202"/>
      <c r="J680" s="201"/>
      <c r="K680" s="183"/>
    </row>
    <row r="681" spans="1:11" x14ac:dyDescent="0.25">
      <c r="A681" s="209"/>
      <c r="B681" s="160" t="s">
        <v>311</v>
      </c>
      <c r="C681" s="211"/>
      <c r="D681" s="200">
        <v>0.5</v>
      </c>
      <c r="E681" s="200">
        <v>0.5</v>
      </c>
      <c r="F681" s="202"/>
      <c r="G681" s="202"/>
      <c r="H681" s="201"/>
      <c r="I681" s="202"/>
      <c r="J681" s="201"/>
      <c r="K681" s="183"/>
    </row>
    <row r="682" spans="1:11" x14ac:dyDescent="0.25">
      <c r="A682" s="209"/>
      <c r="B682" s="160" t="s">
        <v>312</v>
      </c>
      <c r="C682" s="211"/>
      <c r="D682" s="200">
        <v>5</v>
      </c>
      <c r="E682" s="200">
        <v>5</v>
      </c>
      <c r="F682" s="202"/>
      <c r="G682" s="202"/>
      <c r="H682" s="201"/>
      <c r="I682" s="202"/>
      <c r="J682" s="201"/>
      <c r="K682" s="183"/>
    </row>
    <row r="683" spans="1:11" x14ac:dyDescent="0.25">
      <c r="A683" s="209" t="s">
        <v>67</v>
      </c>
      <c r="B683" s="160"/>
      <c r="C683" s="211">
        <v>160</v>
      </c>
      <c r="D683" s="263"/>
      <c r="E683" s="259"/>
      <c r="F683" s="202">
        <v>2</v>
      </c>
      <c r="G683" s="201">
        <v>2.2000000000000002</v>
      </c>
      <c r="H683" s="201">
        <v>11.3</v>
      </c>
      <c r="I683" s="202">
        <v>73.3</v>
      </c>
      <c r="J683" s="202">
        <v>0.32</v>
      </c>
      <c r="K683" s="183" t="s">
        <v>268</v>
      </c>
    </row>
    <row r="684" spans="1:11" x14ac:dyDescent="0.25">
      <c r="A684" s="209"/>
      <c r="B684" s="160" t="s">
        <v>347</v>
      </c>
      <c r="C684" s="211"/>
      <c r="D684" s="214">
        <v>1.7</v>
      </c>
      <c r="E684" s="211">
        <v>1.7</v>
      </c>
      <c r="F684" s="202"/>
      <c r="G684" s="201"/>
      <c r="H684" s="201"/>
      <c r="I684" s="202"/>
      <c r="J684" s="202"/>
      <c r="K684" s="183"/>
    </row>
    <row r="685" spans="1:11" x14ac:dyDescent="0.25">
      <c r="A685" s="160"/>
      <c r="B685" s="160" t="s">
        <v>310</v>
      </c>
      <c r="C685" s="211"/>
      <c r="D685" s="214">
        <v>8.3000000000000007</v>
      </c>
      <c r="E685" s="211">
        <v>8.3000000000000007</v>
      </c>
      <c r="F685" s="202"/>
      <c r="G685" s="201"/>
      <c r="H685" s="201"/>
      <c r="I685" s="202"/>
      <c r="J685" s="202"/>
      <c r="K685" s="183"/>
    </row>
    <row r="686" spans="1:11" x14ac:dyDescent="0.25">
      <c r="A686" s="193"/>
      <c r="B686" s="160" t="s">
        <v>309</v>
      </c>
      <c r="C686" s="211"/>
      <c r="D686" s="214">
        <v>92</v>
      </c>
      <c r="E686" s="211">
        <v>92</v>
      </c>
      <c r="F686" s="202"/>
      <c r="G686" s="201"/>
      <c r="H686" s="201"/>
      <c r="I686" s="202"/>
      <c r="J686" s="202"/>
      <c r="K686" s="183"/>
    </row>
    <row r="687" spans="1:11" x14ac:dyDescent="0.25">
      <c r="A687" s="193"/>
      <c r="B687" s="160" t="s">
        <v>332</v>
      </c>
      <c r="C687" s="211"/>
      <c r="D687" s="214">
        <v>77</v>
      </c>
      <c r="E687" s="211">
        <v>77</v>
      </c>
      <c r="F687" s="202"/>
      <c r="G687" s="201"/>
      <c r="H687" s="213"/>
      <c r="I687" s="202"/>
      <c r="J687" s="202"/>
      <c r="K687" s="183"/>
    </row>
    <row r="688" spans="1:11" x14ac:dyDescent="0.25">
      <c r="A688" s="209" t="s">
        <v>269</v>
      </c>
      <c r="B688" s="160"/>
      <c r="C688" s="210" t="s">
        <v>270</v>
      </c>
      <c r="D688" s="209"/>
      <c r="E688" s="183"/>
      <c r="F688" s="202">
        <v>3.5</v>
      </c>
      <c r="G688" s="201">
        <v>5.95</v>
      </c>
      <c r="H688" s="213">
        <v>12.9</v>
      </c>
      <c r="I688" s="202">
        <v>119.6</v>
      </c>
      <c r="J688" s="202">
        <v>0.04</v>
      </c>
      <c r="K688" s="183" t="s">
        <v>271</v>
      </c>
    </row>
    <row r="689" spans="1:11" x14ac:dyDescent="0.25">
      <c r="A689" s="209"/>
      <c r="B689" s="160" t="s">
        <v>316</v>
      </c>
      <c r="C689" s="200"/>
      <c r="D689" s="193">
        <v>25</v>
      </c>
      <c r="E689" s="200">
        <v>25</v>
      </c>
      <c r="F689" s="202"/>
      <c r="G689" s="201"/>
      <c r="H689" s="201"/>
      <c r="I689" s="202"/>
      <c r="J689" s="202"/>
      <c r="K689" s="183"/>
    </row>
    <row r="690" spans="1:11" x14ac:dyDescent="0.25">
      <c r="A690" s="209"/>
      <c r="B690" s="160" t="s">
        <v>348</v>
      </c>
      <c r="C690" s="200"/>
      <c r="D690" s="193">
        <v>5.0999999999999996</v>
      </c>
      <c r="E690" s="200">
        <v>5</v>
      </c>
      <c r="F690" s="202"/>
      <c r="G690" s="201"/>
      <c r="H690" s="201"/>
      <c r="I690" s="202"/>
      <c r="J690" s="202"/>
      <c r="K690" s="183"/>
    </row>
    <row r="691" spans="1:11" ht="15.75" thickBot="1" x14ac:dyDescent="0.3">
      <c r="A691" s="209"/>
      <c r="B691" s="160" t="s">
        <v>312</v>
      </c>
      <c r="C691" s="200"/>
      <c r="D691" s="193">
        <v>5</v>
      </c>
      <c r="E691" s="200">
        <v>5</v>
      </c>
      <c r="F691" s="202" t="s">
        <v>203</v>
      </c>
      <c r="G691" s="201"/>
      <c r="H691" s="201"/>
      <c r="I691" s="202"/>
      <c r="J691" s="202"/>
      <c r="K691" s="183"/>
    </row>
    <row r="692" spans="1:11" ht="15.75" thickBot="1" x14ac:dyDescent="0.3">
      <c r="A692" s="196" t="s">
        <v>30</v>
      </c>
      <c r="B692" s="197"/>
      <c r="C692" s="198">
        <v>350</v>
      </c>
      <c r="D692" s="236"/>
      <c r="E692" s="198"/>
      <c r="F692" s="187">
        <f>SUM(F675:F691)</f>
        <v>9.7800000000000011</v>
      </c>
      <c r="G692" s="187">
        <f t="shared" ref="G692:J692" si="21">SUM(G675:G691)</f>
        <v>14</v>
      </c>
      <c r="H692" s="187">
        <f t="shared" si="21"/>
        <v>54.050000000000004</v>
      </c>
      <c r="I692" s="187">
        <f t="shared" si="21"/>
        <v>382.65</v>
      </c>
      <c r="J692" s="187">
        <f t="shared" si="21"/>
        <v>0.51</v>
      </c>
      <c r="K692" s="189"/>
    </row>
    <row r="693" spans="1:11" x14ac:dyDescent="0.25">
      <c r="A693" s="209"/>
      <c r="B693" s="160" t="s">
        <v>31</v>
      </c>
      <c r="C693" s="210"/>
      <c r="D693" s="237"/>
      <c r="E693" s="192"/>
      <c r="F693" s="201"/>
      <c r="G693" s="213"/>
      <c r="H693" s="202"/>
      <c r="I693" s="167"/>
      <c r="J693" s="202"/>
      <c r="K693" s="183"/>
    </row>
    <row r="694" spans="1:11" x14ac:dyDescent="0.25">
      <c r="A694" s="209" t="s">
        <v>72</v>
      </c>
      <c r="B694" s="160"/>
      <c r="C694" s="200">
        <v>100</v>
      </c>
      <c r="D694" s="237">
        <v>114</v>
      </c>
      <c r="E694" s="200">
        <v>100</v>
      </c>
      <c r="F694" s="202">
        <v>0.72</v>
      </c>
      <c r="G694" s="201">
        <v>0.36</v>
      </c>
      <c r="H694" s="213">
        <v>13</v>
      </c>
      <c r="I694" s="201">
        <v>58</v>
      </c>
      <c r="J694" s="202">
        <v>10</v>
      </c>
      <c r="K694" s="183" t="s">
        <v>263</v>
      </c>
    </row>
    <row r="695" spans="1:11" ht="15.75" thickBot="1" x14ac:dyDescent="0.3">
      <c r="A695" s="209" t="s">
        <v>196</v>
      </c>
      <c r="B695" s="160"/>
      <c r="C695" s="200"/>
      <c r="D695" s="237"/>
      <c r="E695" s="200"/>
      <c r="F695" s="202"/>
      <c r="G695" s="201"/>
      <c r="H695" s="213"/>
      <c r="I695" s="201"/>
      <c r="J695" s="202"/>
      <c r="K695" s="183"/>
    </row>
    <row r="696" spans="1:11" ht="15.75" thickBot="1" x14ac:dyDescent="0.3">
      <c r="A696" s="196" t="s">
        <v>30</v>
      </c>
      <c r="B696" s="197"/>
      <c r="C696" s="198">
        <v>100</v>
      </c>
      <c r="D696" s="236"/>
      <c r="E696" s="189"/>
      <c r="F696" s="187">
        <f>SUM(F694)</f>
        <v>0.72</v>
      </c>
      <c r="G696" s="187">
        <f>SUM(G694)</f>
        <v>0.36</v>
      </c>
      <c r="H696" s="187">
        <f>SUM(H694)</f>
        <v>13</v>
      </c>
      <c r="I696" s="187">
        <f>SUM(I694)</f>
        <v>58</v>
      </c>
      <c r="J696" s="187">
        <f>SUM(J694)</f>
        <v>10</v>
      </c>
      <c r="K696" s="189"/>
    </row>
    <row r="697" spans="1:11" x14ac:dyDescent="0.25">
      <c r="A697" s="190"/>
      <c r="B697" s="191" t="s">
        <v>35</v>
      </c>
      <c r="C697" s="238"/>
      <c r="D697" s="238"/>
      <c r="E697" s="284"/>
      <c r="F697" s="167"/>
      <c r="G697" s="168"/>
      <c r="H697" s="208"/>
      <c r="I697" s="167"/>
      <c r="J697" s="195"/>
      <c r="K697" s="173"/>
    </row>
    <row r="698" spans="1:11" x14ac:dyDescent="0.25">
      <c r="A698" s="209" t="s">
        <v>75</v>
      </c>
      <c r="B698" s="160"/>
      <c r="C698" s="211">
        <v>40</v>
      </c>
      <c r="D698" s="213"/>
      <c r="E698" s="201"/>
      <c r="F698" s="213">
        <v>0.6</v>
      </c>
      <c r="G698" s="201">
        <v>2.33</v>
      </c>
      <c r="H698" s="213">
        <v>5.33</v>
      </c>
      <c r="I698" s="202">
        <v>44.7</v>
      </c>
      <c r="J698" s="201">
        <v>2.6</v>
      </c>
      <c r="K698" s="183" t="s">
        <v>76</v>
      </c>
    </row>
    <row r="699" spans="1:11" x14ac:dyDescent="0.25">
      <c r="A699" s="209"/>
      <c r="B699" s="160" t="s">
        <v>321</v>
      </c>
      <c r="C699" s="211"/>
      <c r="D699" s="213">
        <v>35</v>
      </c>
      <c r="E699" s="201">
        <v>28</v>
      </c>
      <c r="F699" s="213"/>
      <c r="G699" s="201"/>
      <c r="H699" s="213"/>
      <c r="I699" s="202"/>
      <c r="J699" s="201"/>
      <c r="K699" s="183"/>
    </row>
    <row r="700" spans="1:11" x14ac:dyDescent="0.25">
      <c r="A700" s="209"/>
      <c r="B700" s="160" t="s">
        <v>323</v>
      </c>
      <c r="C700" s="211"/>
      <c r="D700" s="213">
        <v>13.3</v>
      </c>
      <c r="E700" s="201">
        <v>10</v>
      </c>
      <c r="F700" s="213"/>
      <c r="G700" s="201"/>
      <c r="H700" s="213"/>
      <c r="I700" s="202"/>
      <c r="J700" s="201"/>
      <c r="K700" s="183"/>
    </row>
    <row r="701" spans="1:11" x14ac:dyDescent="0.25">
      <c r="A701" s="209"/>
      <c r="B701" s="160" t="s">
        <v>349</v>
      </c>
      <c r="C701" s="211"/>
      <c r="D701" s="213">
        <v>10</v>
      </c>
      <c r="E701" s="201">
        <v>9</v>
      </c>
      <c r="F701" s="213"/>
      <c r="G701" s="201"/>
      <c r="H701" s="213"/>
      <c r="I701" s="202"/>
      <c r="J701" s="201"/>
      <c r="K701" s="183"/>
    </row>
    <row r="702" spans="1:11" x14ac:dyDescent="0.25">
      <c r="A702" s="209"/>
      <c r="B702" s="160" t="s">
        <v>318</v>
      </c>
      <c r="C702" s="211"/>
      <c r="D702" s="213">
        <v>0.6</v>
      </c>
      <c r="E702" s="201">
        <v>0.6</v>
      </c>
      <c r="F702" s="213"/>
      <c r="G702" s="201"/>
      <c r="H702" s="213"/>
      <c r="I702" s="202"/>
      <c r="J702" s="201"/>
      <c r="K702" s="183"/>
    </row>
    <row r="703" spans="1:11" x14ac:dyDescent="0.25">
      <c r="A703" s="209"/>
      <c r="B703" s="160" t="s">
        <v>310</v>
      </c>
      <c r="C703" s="211"/>
      <c r="D703" s="213">
        <v>0.6</v>
      </c>
      <c r="E703" s="201">
        <v>0.6</v>
      </c>
      <c r="F703" s="213"/>
      <c r="G703" s="201"/>
      <c r="H703" s="213"/>
      <c r="I703" s="202"/>
      <c r="J703" s="201"/>
      <c r="K703" s="183"/>
    </row>
    <row r="704" spans="1:11" ht="23.25" x14ac:dyDescent="0.25">
      <c r="A704" s="325" t="s">
        <v>197</v>
      </c>
      <c r="B704" s="160"/>
      <c r="C704" s="211" t="s">
        <v>264</v>
      </c>
      <c r="D704" s="213"/>
      <c r="E704" s="201"/>
      <c r="F704" s="212">
        <v>4</v>
      </c>
      <c r="G704" s="201">
        <v>5</v>
      </c>
      <c r="H704" s="213">
        <v>13.3</v>
      </c>
      <c r="I704" s="326">
        <v>114.2</v>
      </c>
      <c r="J704" s="201">
        <v>2.6</v>
      </c>
      <c r="K704" s="283" t="s">
        <v>198</v>
      </c>
    </row>
    <row r="705" spans="1:11" x14ac:dyDescent="0.25">
      <c r="A705" s="209"/>
      <c r="B705" s="160" t="s">
        <v>319</v>
      </c>
      <c r="C705" s="210"/>
      <c r="D705" s="211">
        <v>22.62</v>
      </c>
      <c r="E705" s="212">
        <v>14.7</v>
      </c>
      <c r="F705" s="202"/>
      <c r="G705" s="202"/>
      <c r="H705" s="202"/>
      <c r="I705" s="202"/>
      <c r="J705" s="202"/>
      <c r="K705" s="183"/>
    </row>
    <row r="706" spans="1:11" x14ac:dyDescent="0.25">
      <c r="A706" s="325"/>
      <c r="B706" s="160" t="s">
        <v>321</v>
      </c>
      <c r="C706" s="211"/>
      <c r="D706" s="213">
        <v>22.5</v>
      </c>
      <c r="E706" s="201">
        <v>18</v>
      </c>
      <c r="F706" s="212"/>
      <c r="G706" s="201"/>
      <c r="H706" s="213"/>
      <c r="I706" s="326"/>
      <c r="J706" s="182"/>
      <c r="K706" s="283"/>
    </row>
    <row r="707" spans="1:11" x14ac:dyDescent="0.25">
      <c r="A707" s="325"/>
      <c r="B707" s="160" t="s">
        <v>320</v>
      </c>
      <c r="C707" s="211"/>
      <c r="D707" s="213">
        <v>25.05</v>
      </c>
      <c r="E707" s="201">
        <v>15</v>
      </c>
      <c r="F707" s="212"/>
      <c r="G707" s="201"/>
      <c r="H707" s="213"/>
      <c r="I707" s="326"/>
      <c r="J707" s="182"/>
      <c r="K707" s="283"/>
    </row>
    <row r="708" spans="1:11" x14ac:dyDescent="0.25">
      <c r="A708" s="325"/>
      <c r="B708" s="160" t="s">
        <v>323</v>
      </c>
      <c r="C708" s="211"/>
      <c r="D708" s="213">
        <v>8</v>
      </c>
      <c r="E708" s="201">
        <v>6</v>
      </c>
      <c r="F708" s="212"/>
      <c r="G708" s="201"/>
      <c r="H708" s="213"/>
      <c r="I708" s="326"/>
      <c r="J708" s="182"/>
      <c r="K708" s="283"/>
    </row>
    <row r="709" spans="1:11" x14ac:dyDescent="0.25">
      <c r="A709" s="325"/>
      <c r="B709" s="160" t="s">
        <v>325</v>
      </c>
      <c r="C709" s="211"/>
      <c r="D709" s="213">
        <v>7.14</v>
      </c>
      <c r="E709" s="201">
        <v>6</v>
      </c>
      <c r="F709" s="212"/>
      <c r="G709" s="201"/>
      <c r="H709" s="213"/>
      <c r="I709" s="326"/>
      <c r="J709" s="182"/>
      <c r="K709" s="283"/>
    </row>
    <row r="710" spans="1:11" x14ac:dyDescent="0.25">
      <c r="A710" s="325"/>
      <c r="B710" s="160" t="s">
        <v>346</v>
      </c>
      <c r="C710" s="211"/>
      <c r="D710" s="213">
        <v>6</v>
      </c>
      <c r="E710" s="201">
        <v>6</v>
      </c>
      <c r="F710" s="212"/>
      <c r="G710" s="201"/>
      <c r="H710" s="213"/>
      <c r="I710" s="326"/>
      <c r="J710" s="182"/>
      <c r="K710" s="283"/>
    </row>
    <row r="711" spans="1:11" x14ac:dyDescent="0.25">
      <c r="A711" s="325"/>
      <c r="B711" s="160" t="s">
        <v>318</v>
      </c>
      <c r="C711" s="211"/>
      <c r="D711" s="213">
        <v>3</v>
      </c>
      <c r="E711" s="201">
        <v>3</v>
      </c>
      <c r="F711" s="212"/>
      <c r="G711" s="201"/>
      <c r="H711" s="213"/>
      <c r="I711" s="326"/>
      <c r="J711" s="182"/>
      <c r="K711" s="283"/>
    </row>
    <row r="712" spans="1:11" x14ac:dyDescent="0.25">
      <c r="A712" s="325"/>
      <c r="B712" s="160" t="s">
        <v>311</v>
      </c>
      <c r="C712" s="211"/>
      <c r="D712" s="213">
        <v>1</v>
      </c>
      <c r="E712" s="201">
        <v>1</v>
      </c>
      <c r="F712" s="212"/>
      <c r="G712" s="201"/>
      <c r="H712" s="213"/>
      <c r="I712" s="326"/>
      <c r="J712" s="182"/>
      <c r="K712" s="283"/>
    </row>
    <row r="713" spans="1:11" x14ac:dyDescent="0.25">
      <c r="A713" s="325"/>
      <c r="B713" s="160" t="s">
        <v>315</v>
      </c>
      <c r="C713" s="211"/>
      <c r="D713" s="213">
        <v>132</v>
      </c>
      <c r="E713" s="201">
        <v>132</v>
      </c>
      <c r="F713" s="212"/>
      <c r="G713" s="201"/>
      <c r="H713" s="213"/>
      <c r="I713" s="326"/>
      <c r="J713" s="182"/>
      <c r="K713" s="283"/>
    </row>
    <row r="714" spans="1:11" x14ac:dyDescent="0.25">
      <c r="A714" s="325"/>
      <c r="B714" s="160" t="s">
        <v>326</v>
      </c>
      <c r="C714" s="211"/>
      <c r="D714" s="213">
        <v>5</v>
      </c>
      <c r="E714" s="201">
        <v>5</v>
      </c>
      <c r="F714" s="212"/>
      <c r="G714" s="201"/>
      <c r="H714" s="213"/>
      <c r="I714" s="326"/>
      <c r="J714" s="182"/>
      <c r="K714" s="283"/>
    </row>
    <row r="715" spans="1:11" x14ac:dyDescent="0.25">
      <c r="A715" s="240" t="s">
        <v>199</v>
      </c>
      <c r="B715" s="241"/>
      <c r="C715" s="242" t="s">
        <v>294</v>
      </c>
      <c r="D715" s="285"/>
      <c r="E715" s="246"/>
      <c r="F715" s="246">
        <v>12.02</v>
      </c>
      <c r="G715" s="244">
        <v>10.6</v>
      </c>
      <c r="H715" s="245">
        <v>25</v>
      </c>
      <c r="I715" s="246">
        <v>243.5</v>
      </c>
      <c r="J715" s="244">
        <v>4.4000000000000004</v>
      </c>
      <c r="K715" s="183" t="s">
        <v>200</v>
      </c>
    </row>
    <row r="716" spans="1:11" x14ac:dyDescent="0.25">
      <c r="A716" s="240"/>
      <c r="B716" s="241" t="s">
        <v>362</v>
      </c>
      <c r="C716" s="242"/>
      <c r="D716" s="285">
        <v>50.2</v>
      </c>
      <c r="E716" s="246">
        <v>50.2</v>
      </c>
      <c r="F716" s="246"/>
      <c r="G716" s="244"/>
      <c r="H716" s="245"/>
      <c r="I716" s="246"/>
      <c r="J716" s="244"/>
      <c r="K716" s="183"/>
    </row>
    <row r="717" spans="1:11" x14ac:dyDescent="0.25">
      <c r="A717" s="240"/>
      <c r="B717" s="241" t="s">
        <v>320</v>
      </c>
      <c r="C717" s="242"/>
      <c r="D717" s="285">
        <v>206.9</v>
      </c>
      <c r="E717" s="246">
        <v>123.9</v>
      </c>
      <c r="F717" s="246"/>
      <c r="G717" s="244"/>
      <c r="H717" s="245"/>
      <c r="I717" s="246"/>
      <c r="J717" s="244"/>
      <c r="K717" s="183"/>
    </row>
    <row r="718" spans="1:11" x14ac:dyDescent="0.25">
      <c r="A718" s="240"/>
      <c r="B718" s="241" t="s">
        <v>325</v>
      </c>
      <c r="C718" s="242"/>
      <c r="D718" s="285">
        <v>10.6</v>
      </c>
      <c r="E718" s="246">
        <v>8.9</v>
      </c>
      <c r="F718" s="246"/>
      <c r="G718" s="244"/>
      <c r="H718" s="245"/>
      <c r="I718" s="246"/>
      <c r="J718" s="286"/>
      <c r="K718" s="183"/>
    </row>
    <row r="719" spans="1:11" x14ac:dyDescent="0.25">
      <c r="A719" s="240"/>
      <c r="B719" s="241" t="s">
        <v>312</v>
      </c>
      <c r="C719" s="242"/>
      <c r="D719" s="285">
        <v>1.7</v>
      </c>
      <c r="E719" s="246">
        <v>1.7</v>
      </c>
      <c r="F719" s="246"/>
      <c r="G719" s="244"/>
      <c r="H719" s="245"/>
      <c r="I719" s="246"/>
      <c r="J719" s="286"/>
      <c r="K719" s="183"/>
    </row>
    <row r="720" spans="1:11" x14ac:dyDescent="0.25">
      <c r="A720" s="240"/>
      <c r="B720" s="241" t="s">
        <v>311</v>
      </c>
      <c r="C720" s="242"/>
      <c r="D720" s="285">
        <v>1</v>
      </c>
      <c r="E720" s="246">
        <v>1</v>
      </c>
      <c r="F720" s="246"/>
      <c r="G720" s="244"/>
      <c r="H720" s="245"/>
      <c r="I720" s="246"/>
      <c r="J720" s="286"/>
      <c r="K720" s="183"/>
    </row>
    <row r="721" spans="1:11" x14ac:dyDescent="0.25">
      <c r="A721" s="240"/>
      <c r="B721" s="241" t="s">
        <v>399</v>
      </c>
      <c r="C721" s="242"/>
      <c r="D721" s="285">
        <v>1.7</v>
      </c>
      <c r="E721" s="246">
        <v>1.7</v>
      </c>
      <c r="F721" s="246"/>
      <c r="G721" s="244"/>
      <c r="H721" s="245"/>
      <c r="I721" s="246"/>
      <c r="J721" s="286"/>
      <c r="K721" s="183"/>
    </row>
    <row r="722" spans="1:11" x14ac:dyDescent="0.25">
      <c r="A722" s="240"/>
      <c r="B722" s="240" t="s">
        <v>400</v>
      </c>
      <c r="C722" s="242"/>
      <c r="D722" s="285"/>
      <c r="E722" s="246"/>
      <c r="F722" s="246"/>
      <c r="G722" s="244"/>
      <c r="H722" s="245"/>
      <c r="I722" s="246"/>
      <c r="J722" s="286"/>
      <c r="K722" s="183"/>
    </row>
    <row r="723" spans="1:11" x14ac:dyDescent="0.25">
      <c r="A723" s="240"/>
      <c r="B723" s="241" t="s">
        <v>326</v>
      </c>
      <c r="C723" s="242"/>
      <c r="D723" s="285">
        <v>3.75</v>
      </c>
      <c r="E723" s="246">
        <v>3.75</v>
      </c>
      <c r="F723" s="246"/>
      <c r="G723" s="244"/>
      <c r="H723" s="245"/>
      <c r="I723" s="246"/>
      <c r="J723" s="286"/>
      <c r="K723" s="183"/>
    </row>
    <row r="724" spans="1:11" x14ac:dyDescent="0.25">
      <c r="A724" s="240"/>
      <c r="B724" s="241" t="s">
        <v>334</v>
      </c>
      <c r="C724" s="242"/>
      <c r="D724" s="285">
        <v>1</v>
      </c>
      <c r="E724" s="246">
        <v>1</v>
      </c>
      <c r="F724" s="246"/>
      <c r="G724" s="244"/>
      <c r="H724" s="245"/>
      <c r="I724" s="246"/>
      <c r="J724" s="286"/>
      <c r="K724" s="183"/>
    </row>
    <row r="725" spans="1:11" x14ac:dyDescent="0.25">
      <c r="A725" s="240"/>
      <c r="B725" s="241" t="s">
        <v>332</v>
      </c>
      <c r="C725" s="242"/>
      <c r="D725" s="285">
        <v>11</v>
      </c>
      <c r="E725" s="246">
        <v>11</v>
      </c>
      <c r="F725" s="246"/>
      <c r="G725" s="244"/>
      <c r="H725" s="245"/>
      <c r="I725" s="246"/>
      <c r="J725" s="286"/>
      <c r="K725" s="183"/>
    </row>
    <row r="726" spans="1:11" x14ac:dyDescent="0.25">
      <c r="A726" s="240"/>
      <c r="B726" s="241" t="s">
        <v>401</v>
      </c>
      <c r="C726" s="242"/>
      <c r="D726" s="285"/>
      <c r="E726" s="246">
        <v>15</v>
      </c>
      <c r="F726" s="246"/>
      <c r="G726" s="244"/>
      <c r="H726" s="245"/>
      <c r="I726" s="246"/>
      <c r="J726" s="286"/>
      <c r="K726" s="183"/>
    </row>
    <row r="727" spans="1:11" x14ac:dyDescent="0.25">
      <c r="A727" s="209" t="s">
        <v>137</v>
      </c>
      <c r="B727" s="160"/>
      <c r="C727" s="211">
        <v>150</v>
      </c>
      <c r="D727" s="213"/>
      <c r="E727" s="201"/>
      <c r="F727" s="213">
        <v>0.22</v>
      </c>
      <c r="G727" s="201">
        <v>0.08</v>
      </c>
      <c r="H727" s="213">
        <v>12.5</v>
      </c>
      <c r="I727" s="202">
        <v>51.6</v>
      </c>
      <c r="J727" s="201">
        <v>0.25</v>
      </c>
      <c r="K727" s="183" t="s">
        <v>138</v>
      </c>
    </row>
    <row r="728" spans="1:11" ht="23.25" x14ac:dyDescent="0.25">
      <c r="A728" s="209"/>
      <c r="B728" s="160" t="s">
        <v>377</v>
      </c>
      <c r="C728" s="211"/>
      <c r="D728" s="213">
        <v>18.75</v>
      </c>
      <c r="E728" s="201">
        <v>18.75</v>
      </c>
      <c r="F728" s="213"/>
      <c r="G728" s="201"/>
      <c r="H728" s="213"/>
      <c r="I728" s="202"/>
      <c r="J728" s="201"/>
      <c r="K728" s="183"/>
    </row>
    <row r="729" spans="1:11" x14ac:dyDescent="0.25">
      <c r="A729" s="209"/>
      <c r="B729" s="160" t="s">
        <v>310</v>
      </c>
      <c r="C729" s="211"/>
      <c r="D729" s="213">
        <v>4</v>
      </c>
      <c r="E729" s="201">
        <v>4</v>
      </c>
      <c r="F729" s="213"/>
      <c r="G729" s="201"/>
      <c r="H729" s="213"/>
      <c r="I729" s="202"/>
      <c r="J729" s="201"/>
      <c r="K729" s="183"/>
    </row>
    <row r="730" spans="1:11" x14ac:dyDescent="0.25">
      <c r="A730" s="209"/>
      <c r="B730" s="160" t="s">
        <v>315</v>
      </c>
      <c r="C730" s="211"/>
      <c r="D730" s="213">
        <v>130</v>
      </c>
      <c r="E730" s="201">
        <v>130</v>
      </c>
      <c r="F730" s="213"/>
      <c r="G730" s="201"/>
      <c r="H730" s="213"/>
      <c r="I730" s="202"/>
      <c r="J730" s="201"/>
      <c r="K730" s="183"/>
    </row>
    <row r="731" spans="1:11" ht="15.75" thickBot="1" x14ac:dyDescent="0.3">
      <c r="A731" s="209" t="s">
        <v>49</v>
      </c>
      <c r="B731" s="160"/>
      <c r="C731" s="211">
        <v>30</v>
      </c>
      <c r="D731" s="211">
        <v>30</v>
      </c>
      <c r="E731" s="212">
        <v>30</v>
      </c>
      <c r="F731" s="211">
        <v>1.5</v>
      </c>
      <c r="G731" s="212">
        <v>0.3</v>
      </c>
      <c r="H731" s="211">
        <v>14.3</v>
      </c>
      <c r="I731" s="212">
        <v>66</v>
      </c>
      <c r="J731" s="214"/>
      <c r="K731" s="183"/>
    </row>
    <row r="732" spans="1:11" ht="15.75" thickBot="1" x14ac:dyDescent="0.3">
      <c r="A732" s="196" t="s">
        <v>30</v>
      </c>
      <c r="B732" s="197"/>
      <c r="C732" s="203">
        <v>530</v>
      </c>
      <c r="D732" s="215"/>
      <c r="E732" s="203"/>
      <c r="F732" s="187">
        <f>SUM(F697:F731)</f>
        <v>18.339999999999996</v>
      </c>
      <c r="G732" s="187">
        <f t="shared" ref="G732:J732" si="22">SUM(G697:G731)</f>
        <v>18.309999999999999</v>
      </c>
      <c r="H732" s="187">
        <f t="shared" si="22"/>
        <v>70.430000000000007</v>
      </c>
      <c r="I732" s="187">
        <f t="shared" si="22"/>
        <v>520</v>
      </c>
      <c r="J732" s="187">
        <f t="shared" si="22"/>
        <v>9.8500000000000014</v>
      </c>
      <c r="K732" s="189"/>
    </row>
    <row r="733" spans="1:11" x14ac:dyDescent="0.25">
      <c r="A733" s="190"/>
      <c r="B733" s="191" t="s">
        <v>50</v>
      </c>
      <c r="C733" s="238"/>
      <c r="D733" s="251"/>
      <c r="E733" s="206"/>
      <c r="F733" s="167"/>
      <c r="G733" s="168"/>
      <c r="H733" s="208"/>
      <c r="I733" s="167"/>
      <c r="J733" s="167"/>
      <c r="K733" s="173"/>
    </row>
    <row r="734" spans="1:11" x14ac:dyDescent="0.25">
      <c r="A734" s="240" t="s">
        <v>89</v>
      </c>
      <c r="B734" s="241"/>
      <c r="C734" s="242">
        <v>110</v>
      </c>
      <c r="D734" s="243"/>
      <c r="E734" s="242"/>
      <c r="F734" s="244">
        <v>3.12</v>
      </c>
      <c r="G734" s="244">
        <v>2.75</v>
      </c>
      <c r="H734" s="244">
        <v>4.5</v>
      </c>
      <c r="I734" s="244">
        <v>55</v>
      </c>
      <c r="J734" s="244">
        <v>0.55000000000000004</v>
      </c>
      <c r="K734" s="183" t="s">
        <v>117</v>
      </c>
    </row>
    <row r="735" spans="1:11" x14ac:dyDescent="0.25">
      <c r="A735" s="240"/>
      <c r="B735" s="241" t="s">
        <v>356</v>
      </c>
      <c r="C735" s="242"/>
      <c r="D735" s="243">
        <v>114</v>
      </c>
      <c r="E735" s="242">
        <v>110</v>
      </c>
      <c r="F735" s="244"/>
      <c r="G735" s="245"/>
      <c r="H735" s="244"/>
      <c r="I735" s="245"/>
      <c r="J735" s="246"/>
      <c r="K735" s="183"/>
    </row>
    <row r="736" spans="1:11" ht="23.25" x14ac:dyDescent="0.25">
      <c r="A736" s="209" t="s">
        <v>201</v>
      </c>
      <c r="B736" s="160"/>
      <c r="C736" s="211">
        <v>60</v>
      </c>
      <c r="D736" s="213"/>
      <c r="E736" s="201"/>
      <c r="F736" s="202">
        <v>2.2999999999999998</v>
      </c>
      <c r="G736" s="202">
        <v>4.2</v>
      </c>
      <c r="H736" s="201">
        <v>21.3</v>
      </c>
      <c r="I736" s="202">
        <v>132.19999999999999</v>
      </c>
      <c r="J736" s="201">
        <v>0.04</v>
      </c>
      <c r="K736" s="183" t="s">
        <v>202</v>
      </c>
    </row>
    <row r="737" spans="1:11" x14ac:dyDescent="0.25">
      <c r="A737" s="209"/>
      <c r="B737" s="160" t="s">
        <v>334</v>
      </c>
      <c r="C737" s="211"/>
      <c r="D737" s="213">
        <v>25</v>
      </c>
      <c r="E737" s="201">
        <v>25</v>
      </c>
      <c r="F737" s="202"/>
      <c r="G737" s="202"/>
      <c r="H737" s="201"/>
      <c r="I737" s="202"/>
      <c r="J737" s="201"/>
      <c r="K737" s="183"/>
    </row>
    <row r="738" spans="1:11" x14ac:dyDescent="0.25">
      <c r="A738" s="209"/>
      <c r="B738" s="160" t="s">
        <v>312</v>
      </c>
      <c r="C738" s="211"/>
      <c r="D738" s="213">
        <v>2.6</v>
      </c>
      <c r="E738" s="201">
        <v>2.6</v>
      </c>
      <c r="F738" s="202"/>
      <c r="G738" s="202"/>
      <c r="H738" s="201"/>
      <c r="I738" s="202"/>
      <c r="J738" s="201"/>
      <c r="K738" s="183"/>
    </row>
    <row r="739" spans="1:11" x14ac:dyDescent="0.25">
      <c r="A739" s="209"/>
      <c r="B739" s="160" t="s">
        <v>314</v>
      </c>
      <c r="C739" s="211"/>
      <c r="D739" s="213">
        <v>2</v>
      </c>
      <c r="E739" s="201">
        <v>2</v>
      </c>
      <c r="F739" s="202"/>
      <c r="G739" s="202"/>
      <c r="H739" s="201"/>
      <c r="I739" s="202"/>
      <c r="J739" s="201"/>
      <c r="K739" s="183"/>
    </row>
    <row r="740" spans="1:11" x14ac:dyDescent="0.25">
      <c r="A740" s="209"/>
      <c r="B740" s="160" t="s">
        <v>335</v>
      </c>
      <c r="C740" s="211"/>
      <c r="D740" s="213">
        <v>2.6</v>
      </c>
      <c r="E740" s="201">
        <v>2.6</v>
      </c>
      <c r="F740" s="202"/>
      <c r="G740" s="202"/>
      <c r="H740" s="201"/>
      <c r="I740" s="202"/>
      <c r="J740" s="201"/>
      <c r="K740" s="183"/>
    </row>
    <row r="741" spans="1:11" x14ac:dyDescent="0.25">
      <c r="A741" s="209"/>
      <c r="B741" s="160" t="s">
        <v>336</v>
      </c>
      <c r="C741" s="211"/>
      <c r="D741" s="201">
        <v>0.2</v>
      </c>
      <c r="E741" s="201">
        <v>0.2</v>
      </c>
      <c r="F741" s="201"/>
      <c r="G741" s="201"/>
      <c r="H741" s="213"/>
      <c r="I741" s="201"/>
      <c r="J741" s="201"/>
      <c r="K741" s="183"/>
    </row>
    <row r="742" spans="1:11" x14ac:dyDescent="0.25">
      <c r="A742" s="209"/>
      <c r="B742" s="160" t="s">
        <v>337</v>
      </c>
      <c r="C742" s="211"/>
      <c r="D742" s="213">
        <v>0.2</v>
      </c>
      <c r="E742" s="201">
        <v>0.2</v>
      </c>
      <c r="F742" s="213"/>
      <c r="G742" s="201"/>
      <c r="H742" s="213"/>
      <c r="I742" s="202"/>
      <c r="J742" s="201"/>
      <c r="K742" s="183"/>
    </row>
    <row r="743" spans="1:11" x14ac:dyDescent="0.25">
      <c r="A743" s="209"/>
      <c r="B743" s="160" t="s">
        <v>315</v>
      </c>
      <c r="C743" s="211"/>
      <c r="D743" s="213">
        <v>7</v>
      </c>
      <c r="E743" s="201">
        <v>7</v>
      </c>
      <c r="F743" s="213"/>
      <c r="G743" s="201"/>
      <c r="H743" s="213"/>
      <c r="I743" s="202"/>
      <c r="J743" s="201"/>
      <c r="K743" s="183"/>
    </row>
    <row r="744" spans="1:11" x14ac:dyDescent="0.25">
      <c r="A744" s="209"/>
      <c r="B744" s="160" t="s">
        <v>311</v>
      </c>
      <c r="C744" s="211"/>
      <c r="D744" s="213">
        <v>0.2</v>
      </c>
      <c r="E744" s="201">
        <v>0.2</v>
      </c>
      <c r="F744" s="213"/>
      <c r="G744" s="201"/>
      <c r="H744" s="213"/>
      <c r="I744" s="202"/>
      <c r="J744" s="201"/>
      <c r="K744" s="183"/>
    </row>
    <row r="745" spans="1:11" x14ac:dyDescent="0.25">
      <c r="A745" s="209"/>
      <c r="B745" s="160" t="s">
        <v>370</v>
      </c>
      <c r="C745" s="211"/>
      <c r="D745" s="213"/>
      <c r="E745" s="201">
        <v>39</v>
      </c>
      <c r="F745" s="213"/>
      <c r="G745" s="201"/>
      <c r="H745" s="213"/>
      <c r="I745" s="202"/>
      <c r="J745" s="201"/>
      <c r="K745" s="183"/>
    </row>
    <row r="746" spans="1:11" x14ac:dyDescent="0.25">
      <c r="A746" s="209"/>
      <c r="B746" s="160" t="s">
        <v>321</v>
      </c>
      <c r="C746" s="211"/>
      <c r="D746" s="213">
        <v>40</v>
      </c>
      <c r="E746" s="201">
        <v>32</v>
      </c>
      <c r="F746" s="213"/>
      <c r="G746" s="201"/>
      <c r="H746" s="213"/>
      <c r="I746" s="202"/>
      <c r="J746" s="201"/>
      <c r="K746" s="183"/>
    </row>
    <row r="747" spans="1:11" x14ac:dyDescent="0.25">
      <c r="A747" s="209"/>
      <c r="B747" s="160" t="s">
        <v>312</v>
      </c>
      <c r="C747" s="211"/>
      <c r="D747" s="213">
        <v>2</v>
      </c>
      <c r="E747" s="201">
        <v>2</v>
      </c>
      <c r="F747" s="213"/>
      <c r="G747" s="201"/>
      <c r="H747" s="213"/>
      <c r="I747" s="202"/>
      <c r="J747" s="201"/>
      <c r="K747" s="183"/>
    </row>
    <row r="748" spans="1:11" x14ac:dyDescent="0.25">
      <c r="A748" s="209"/>
      <c r="B748" s="160" t="s">
        <v>402</v>
      </c>
      <c r="C748" s="211"/>
      <c r="D748" s="213"/>
      <c r="E748" s="201">
        <v>24</v>
      </c>
      <c r="F748" s="213"/>
      <c r="G748" s="201"/>
      <c r="H748" s="213"/>
      <c r="I748" s="202"/>
      <c r="J748" s="201"/>
      <c r="K748" s="183"/>
    </row>
    <row r="749" spans="1:11" x14ac:dyDescent="0.25">
      <c r="A749" s="209"/>
      <c r="B749" s="160" t="s">
        <v>325</v>
      </c>
      <c r="C749" s="211"/>
      <c r="D749" s="213">
        <v>6.3</v>
      </c>
      <c r="E749" s="201">
        <v>5.3</v>
      </c>
      <c r="F749" s="213"/>
      <c r="G749" s="201"/>
      <c r="H749" s="213"/>
      <c r="I749" s="202"/>
      <c r="J749" s="201"/>
      <c r="K749" s="183"/>
    </row>
    <row r="750" spans="1:11" x14ac:dyDescent="0.25">
      <c r="A750" s="209"/>
      <c r="B750" s="160" t="s">
        <v>318</v>
      </c>
      <c r="C750" s="211"/>
      <c r="D750" s="213">
        <v>0.6</v>
      </c>
      <c r="E750" s="201">
        <v>0.6</v>
      </c>
      <c r="F750" s="213"/>
      <c r="G750" s="201"/>
      <c r="H750" s="213"/>
      <c r="I750" s="202"/>
      <c r="J750" s="201"/>
      <c r="K750" s="183"/>
    </row>
    <row r="751" spans="1:11" x14ac:dyDescent="0.25">
      <c r="A751" s="209"/>
      <c r="B751" s="160" t="s">
        <v>403</v>
      </c>
      <c r="C751" s="211"/>
      <c r="D751" s="213"/>
      <c r="E751" s="201">
        <v>2.66</v>
      </c>
      <c r="F751" s="213"/>
      <c r="G751" s="201"/>
      <c r="H751" s="213"/>
      <c r="I751" s="202"/>
      <c r="J751" s="201"/>
      <c r="K751" s="183"/>
    </row>
    <row r="752" spans="1:11" x14ac:dyDescent="0.25">
      <c r="A752" s="209"/>
      <c r="B752" s="160" t="s">
        <v>311</v>
      </c>
      <c r="C752" s="211"/>
      <c r="D752" s="213">
        <v>0.2</v>
      </c>
      <c r="E752" s="201">
        <v>0.2</v>
      </c>
      <c r="F752" s="213"/>
      <c r="G752" s="201"/>
      <c r="H752" s="213"/>
      <c r="I752" s="202"/>
      <c r="J752" s="201"/>
      <c r="K752" s="183"/>
    </row>
    <row r="753" spans="1:11" x14ac:dyDescent="0.25">
      <c r="A753" s="209"/>
      <c r="B753" s="160" t="s">
        <v>340</v>
      </c>
      <c r="C753" s="211"/>
      <c r="D753" s="213"/>
      <c r="E753" s="201">
        <v>27</v>
      </c>
      <c r="F753" s="213"/>
      <c r="G753" s="201"/>
      <c r="H753" s="213"/>
      <c r="I753" s="202"/>
      <c r="J753" s="201"/>
      <c r="K753" s="183"/>
    </row>
    <row r="754" spans="1:11" x14ac:dyDescent="0.25">
      <c r="A754" s="209"/>
      <c r="B754" s="160" t="s">
        <v>334</v>
      </c>
      <c r="C754" s="211"/>
      <c r="D754" s="213">
        <v>1.3</v>
      </c>
      <c r="E754" s="201">
        <v>1.3</v>
      </c>
      <c r="F754" s="213"/>
      <c r="G754" s="201"/>
      <c r="H754" s="213"/>
      <c r="I754" s="202"/>
      <c r="J754" s="201"/>
      <c r="K754" s="183"/>
    </row>
    <row r="755" spans="1:11" x14ac:dyDescent="0.25">
      <c r="A755" s="209"/>
      <c r="B755" s="160" t="s">
        <v>318</v>
      </c>
      <c r="C755" s="211"/>
      <c r="D755" s="213">
        <v>0.06</v>
      </c>
      <c r="E755" s="201">
        <v>0.06</v>
      </c>
      <c r="F755" s="213"/>
      <c r="G755" s="201"/>
      <c r="H755" s="213"/>
      <c r="I755" s="202"/>
      <c r="J755" s="201"/>
      <c r="K755" s="183"/>
    </row>
    <row r="756" spans="1:11" x14ac:dyDescent="0.25">
      <c r="A756" s="209"/>
      <c r="B756" s="160" t="s">
        <v>335</v>
      </c>
      <c r="C756" s="211"/>
      <c r="D756" s="213">
        <v>1.3</v>
      </c>
      <c r="E756" s="201">
        <v>1.3</v>
      </c>
      <c r="F756" s="213"/>
      <c r="G756" s="201"/>
      <c r="H756" s="213"/>
      <c r="I756" s="202"/>
      <c r="J756" s="201"/>
      <c r="K756" s="183"/>
    </row>
    <row r="757" spans="1:11" x14ac:dyDescent="0.25">
      <c r="A757" s="209"/>
      <c r="B757" s="160"/>
      <c r="C757" s="211"/>
      <c r="D757" s="213"/>
      <c r="E757" s="201"/>
      <c r="F757" s="213" t="s">
        <v>203</v>
      </c>
      <c r="G757" s="201"/>
      <c r="H757" s="213"/>
      <c r="I757" s="202"/>
      <c r="J757" s="201"/>
      <c r="K757" s="183"/>
    </row>
    <row r="758" spans="1:11" x14ac:dyDescent="0.25">
      <c r="A758" s="209" t="s">
        <v>204</v>
      </c>
      <c r="B758" s="160"/>
      <c r="C758" s="211" t="s">
        <v>295</v>
      </c>
      <c r="D758" s="201"/>
      <c r="E758" s="216"/>
      <c r="F758" s="202">
        <v>6</v>
      </c>
      <c r="G758" s="201">
        <v>5</v>
      </c>
      <c r="H758" s="201">
        <v>5</v>
      </c>
      <c r="I758" s="202">
        <v>89</v>
      </c>
      <c r="J758" s="201">
        <v>0.16</v>
      </c>
      <c r="K758" s="183" t="s">
        <v>121</v>
      </c>
    </row>
    <row r="759" spans="1:11" x14ac:dyDescent="0.25">
      <c r="A759" s="209"/>
      <c r="B759" s="160" t="s">
        <v>335</v>
      </c>
      <c r="C759" s="211"/>
      <c r="D759" s="201">
        <v>97.5</v>
      </c>
      <c r="E759" s="216">
        <v>97.5</v>
      </c>
      <c r="F759" s="202"/>
      <c r="G759" s="201"/>
      <c r="H759" s="201"/>
      <c r="I759" s="213"/>
      <c r="J759" s="201"/>
      <c r="K759" s="183"/>
    </row>
    <row r="760" spans="1:11" x14ac:dyDescent="0.25">
      <c r="A760" s="209"/>
      <c r="B760" s="160" t="s">
        <v>309</v>
      </c>
      <c r="C760" s="211"/>
      <c r="D760" s="201">
        <v>37.200000000000003</v>
      </c>
      <c r="E760" s="216">
        <v>37.200000000000003</v>
      </c>
      <c r="F760" s="202"/>
      <c r="G760" s="201"/>
      <c r="H760" s="201"/>
      <c r="I760" s="213"/>
      <c r="J760" s="201"/>
      <c r="K760" s="183"/>
    </row>
    <row r="761" spans="1:11" x14ac:dyDescent="0.25">
      <c r="A761" s="209"/>
      <c r="B761" s="160" t="s">
        <v>404</v>
      </c>
      <c r="C761" s="211"/>
      <c r="D761" s="201"/>
      <c r="E761" s="216">
        <v>135</v>
      </c>
      <c r="F761" s="202"/>
      <c r="G761" s="201"/>
      <c r="H761" s="201"/>
      <c r="I761" s="213"/>
      <c r="J761" s="201"/>
      <c r="K761" s="183"/>
    </row>
    <row r="762" spans="1:11" x14ac:dyDescent="0.25">
      <c r="A762" s="209"/>
      <c r="B762" s="160" t="s">
        <v>312</v>
      </c>
      <c r="C762" s="211"/>
      <c r="D762" s="201">
        <v>3.7</v>
      </c>
      <c r="E762" s="216">
        <v>3.7</v>
      </c>
      <c r="F762" s="202"/>
      <c r="G762" s="201"/>
      <c r="H762" s="201"/>
      <c r="I762" s="213"/>
      <c r="J762" s="201"/>
      <c r="K762" s="183"/>
    </row>
    <row r="763" spans="1:11" x14ac:dyDescent="0.25">
      <c r="A763" s="209"/>
      <c r="B763" s="160" t="s">
        <v>311</v>
      </c>
      <c r="C763" s="211"/>
      <c r="D763" s="201">
        <v>1</v>
      </c>
      <c r="E763" s="216">
        <v>1</v>
      </c>
      <c r="F763" s="202"/>
      <c r="G763" s="201"/>
      <c r="H763" s="201"/>
      <c r="I763" s="213"/>
      <c r="J763" s="201"/>
      <c r="K763" s="183"/>
    </row>
    <row r="764" spans="1:11" x14ac:dyDescent="0.25">
      <c r="A764" s="209"/>
      <c r="B764" s="160" t="s">
        <v>312</v>
      </c>
      <c r="C764" s="211"/>
      <c r="D764" s="201">
        <v>2</v>
      </c>
      <c r="E764" s="216">
        <v>2</v>
      </c>
      <c r="F764" s="202"/>
      <c r="G764" s="201"/>
      <c r="H764" s="213"/>
      <c r="I764" s="213"/>
      <c r="J764" s="202"/>
      <c r="K764" s="183"/>
    </row>
    <row r="765" spans="1:11" x14ac:dyDescent="0.25">
      <c r="A765" s="209" t="s">
        <v>24</v>
      </c>
      <c r="B765" s="160"/>
      <c r="C765" s="211" t="s">
        <v>267</v>
      </c>
      <c r="D765" s="212"/>
      <c r="E765" s="211"/>
      <c r="F765" s="214">
        <v>0.04</v>
      </c>
      <c r="G765" s="211">
        <v>0.01</v>
      </c>
      <c r="H765" s="212">
        <v>5.4</v>
      </c>
      <c r="I765" s="214">
        <v>21.9</v>
      </c>
      <c r="J765" s="211"/>
      <c r="K765" s="183" t="s">
        <v>61</v>
      </c>
    </row>
    <row r="766" spans="1:11" x14ac:dyDescent="0.25">
      <c r="A766" s="209"/>
      <c r="B766" s="160" t="s">
        <v>313</v>
      </c>
      <c r="C766" s="211"/>
      <c r="D766" s="212">
        <v>0.3</v>
      </c>
      <c r="E766" s="211">
        <v>0.3</v>
      </c>
      <c r="F766" s="214"/>
      <c r="G766" s="211"/>
      <c r="H766" s="212"/>
      <c r="I766" s="214"/>
      <c r="J766" s="211"/>
      <c r="K766" s="183"/>
    </row>
    <row r="767" spans="1:11" x14ac:dyDescent="0.25">
      <c r="A767" s="209"/>
      <c r="B767" s="160" t="s">
        <v>310</v>
      </c>
      <c r="C767" s="211"/>
      <c r="D767" s="212">
        <v>2.5</v>
      </c>
      <c r="E767" s="211">
        <v>2.5</v>
      </c>
      <c r="F767" s="214"/>
      <c r="G767" s="211"/>
      <c r="H767" s="214"/>
      <c r="I767" s="214"/>
      <c r="J767" s="211"/>
      <c r="K767" s="183"/>
    </row>
    <row r="768" spans="1:11" x14ac:dyDescent="0.25">
      <c r="A768" s="209"/>
      <c r="B768" s="160" t="s">
        <v>315</v>
      </c>
      <c r="C768" s="211"/>
      <c r="D768" s="211">
        <v>100</v>
      </c>
      <c r="E768" s="211">
        <v>100</v>
      </c>
      <c r="F768" s="211"/>
      <c r="G768" s="212"/>
      <c r="H768" s="211"/>
      <c r="I768" s="212"/>
      <c r="J768" s="211"/>
      <c r="K768" s="183"/>
    </row>
    <row r="769" spans="1:11" ht="15.75" thickBot="1" x14ac:dyDescent="0.3">
      <c r="A769" s="209" t="s">
        <v>62</v>
      </c>
      <c r="B769" s="160"/>
      <c r="C769" s="200">
        <v>20</v>
      </c>
      <c r="D769" s="218">
        <v>20</v>
      </c>
      <c r="E769" s="211">
        <v>20</v>
      </c>
      <c r="F769" s="219">
        <v>1.6</v>
      </c>
      <c r="G769" s="220">
        <v>0.2</v>
      </c>
      <c r="H769" s="221">
        <v>9.8000000000000007</v>
      </c>
      <c r="I769" s="222">
        <v>47</v>
      </c>
      <c r="J769" s="211">
        <v>0</v>
      </c>
      <c r="K769" s="183"/>
    </row>
    <row r="770" spans="1:11" ht="15.75" thickBot="1" x14ac:dyDescent="0.3">
      <c r="A770" s="196" t="s">
        <v>30</v>
      </c>
      <c r="B770" s="197"/>
      <c r="C770" s="203">
        <v>426</v>
      </c>
      <c r="D770" s="278"/>
      <c r="E770" s="187"/>
      <c r="F770" s="188">
        <f>SUM(F733:F769)</f>
        <v>13.059999999999999</v>
      </c>
      <c r="G770" s="188">
        <f t="shared" ref="G770:J770" si="23">SUM(G733:G769)</f>
        <v>12.159999999999998</v>
      </c>
      <c r="H770" s="188">
        <f t="shared" si="23"/>
        <v>46</v>
      </c>
      <c r="I770" s="188">
        <f t="shared" si="23"/>
        <v>345.09999999999997</v>
      </c>
      <c r="J770" s="188">
        <f t="shared" si="23"/>
        <v>0.75000000000000011</v>
      </c>
      <c r="K770" s="173"/>
    </row>
    <row r="771" spans="1:11" ht="15.75" thickBot="1" x14ac:dyDescent="0.3">
      <c r="A771" s="267" t="s">
        <v>63</v>
      </c>
      <c r="B771" s="161"/>
      <c r="C771" s="266">
        <f>C692+C696+C732+C770</f>
        <v>1406</v>
      </c>
      <c r="D771" s="287"/>
      <c r="E771" s="269"/>
      <c r="F771" s="269">
        <f>F692+F696+F732+F770</f>
        <v>41.899999999999991</v>
      </c>
      <c r="G771" s="269">
        <f>G692+G696+G732+G770</f>
        <v>44.83</v>
      </c>
      <c r="H771" s="269">
        <f>H692+H696+H732+H770</f>
        <v>183.48000000000002</v>
      </c>
      <c r="I771" s="269">
        <f>I692+I696+I732+I770</f>
        <v>1305.75</v>
      </c>
      <c r="J771" s="269">
        <f>J692+J696+J732+J770</f>
        <v>21.11</v>
      </c>
      <c r="K771" s="189"/>
    </row>
    <row r="772" spans="1:11" x14ac:dyDescent="0.25">
      <c r="C772" s="288"/>
      <c r="D772" s="163"/>
      <c r="F772" s="281"/>
      <c r="G772" s="281"/>
      <c r="H772" s="281"/>
      <c r="I772" s="281"/>
      <c r="K772" s="288"/>
    </row>
    <row r="773" spans="1:11" ht="15.75" thickBot="1" x14ac:dyDescent="0.3">
      <c r="A773" s="159" t="s">
        <v>207</v>
      </c>
      <c r="C773" s="161"/>
      <c r="D773" s="159"/>
      <c r="E773" s="159"/>
      <c r="K773" s="161"/>
    </row>
    <row r="774" spans="1:11" ht="23.25" x14ac:dyDescent="0.25">
      <c r="A774" s="164" t="s">
        <v>7</v>
      </c>
      <c r="B774" s="165"/>
      <c r="C774" s="166" t="s">
        <v>8</v>
      </c>
      <c r="D774" s="167" t="s">
        <v>304</v>
      </c>
      <c r="E774" s="168" t="s">
        <v>304</v>
      </c>
      <c r="F774" s="169" t="s">
        <v>9</v>
      </c>
      <c r="G774" s="170"/>
      <c r="H774" s="171"/>
      <c r="I774" s="167" t="s">
        <v>10</v>
      </c>
      <c r="J774" s="172" t="s">
        <v>11</v>
      </c>
      <c r="K774" s="173" t="s">
        <v>12</v>
      </c>
    </row>
    <row r="775" spans="1:11" ht="15.75" thickBot="1" x14ac:dyDescent="0.3">
      <c r="A775" s="174" t="s">
        <v>13</v>
      </c>
      <c r="B775" s="175"/>
      <c r="C775" s="176"/>
      <c r="D775" s="177" t="s">
        <v>305</v>
      </c>
      <c r="E775" s="178" t="s">
        <v>305</v>
      </c>
      <c r="F775" s="179"/>
      <c r="G775" s="180"/>
      <c r="H775" s="181"/>
      <c r="I775" s="177" t="s">
        <v>14</v>
      </c>
      <c r="J775" s="182"/>
      <c r="K775" s="183"/>
    </row>
    <row r="776" spans="1:11" ht="15.75" thickBot="1" x14ac:dyDescent="0.3">
      <c r="A776" s="184"/>
      <c r="B776" s="185"/>
      <c r="C776" s="186"/>
      <c r="D776" s="187" t="s">
        <v>306</v>
      </c>
      <c r="E776" s="187" t="s">
        <v>307</v>
      </c>
      <c r="F776" s="187" t="s">
        <v>15</v>
      </c>
      <c r="G776" s="187" t="s">
        <v>16</v>
      </c>
      <c r="H776" s="188" t="s">
        <v>17</v>
      </c>
      <c r="I776" s="188" t="s">
        <v>18</v>
      </c>
      <c r="J776" s="187" t="s">
        <v>19</v>
      </c>
      <c r="K776" s="189"/>
    </row>
    <row r="777" spans="1:11" x14ac:dyDescent="0.25">
      <c r="A777" s="190"/>
      <c r="B777" s="191" t="s">
        <v>20</v>
      </c>
      <c r="C777" s="192"/>
      <c r="D777" s="282"/>
      <c r="E777" s="173"/>
      <c r="F777" s="195"/>
      <c r="G777" s="235"/>
      <c r="H777" s="253"/>
      <c r="I777" s="195"/>
      <c r="J777" s="195"/>
      <c r="K777" s="173"/>
    </row>
    <row r="778" spans="1:11" x14ac:dyDescent="0.25">
      <c r="A778" s="209" t="s">
        <v>208</v>
      </c>
      <c r="B778" s="160"/>
      <c r="C778" s="211">
        <v>150</v>
      </c>
      <c r="D778" s="202"/>
      <c r="E778" s="201"/>
      <c r="F778" s="201">
        <v>3.3</v>
      </c>
      <c r="G778" s="201">
        <v>3.1</v>
      </c>
      <c r="H778" s="201">
        <v>13.3</v>
      </c>
      <c r="I778" s="202">
        <v>94.3</v>
      </c>
      <c r="J778" s="201">
        <v>0.39</v>
      </c>
      <c r="K778" s="183" t="s">
        <v>296</v>
      </c>
    </row>
    <row r="779" spans="1:11" x14ac:dyDescent="0.25">
      <c r="A779" s="209"/>
      <c r="B779" s="160" t="s">
        <v>365</v>
      </c>
      <c r="C779" s="214"/>
      <c r="D779" s="202">
        <v>12</v>
      </c>
      <c r="E779" s="201">
        <v>12</v>
      </c>
      <c r="F779" s="201"/>
      <c r="G779" s="201"/>
      <c r="H779" s="201"/>
      <c r="I779" s="202"/>
      <c r="J779" s="201"/>
      <c r="K779" s="183"/>
    </row>
    <row r="780" spans="1:11" x14ac:dyDescent="0.25">
      <c r="A780" s="209"/>
      <c r="B780" s="160" t="s">
        <v>310</v>
      </c>
      <c r="C780" s="214"/>
      <c r="D780" s="202">
        <v>1</v>
      </c>
      <c r="E780" s="201">
        <v>1</v>
      </c>
      <c r="F780" s="201"/>
      <c r="G780" s="201"/>
      <c r="H780" s="201"/>
      <c r="I780" s="202"/>
      <c r="J780" s="201"/>
      <c r="K780" s="183"/>
    </row>
    <row r="781" spans="1:11" x14ac:dyDescent="0.25">
      <c r="A781" s="209"/>
      <c r="B781" s="160" t="s">
        <v>309</v>
      </c>
      <c r="C781" s="214"/>
      <c r="D781" s="202">
        <v>75</v>
      </c>
      <c r="E781" s="201">
        <v>75</v>
      </c>
      <c r="F781" s="201"/>
      <c r="G781" s="201"/>
      <c r="H781" s="201"/>
      <c r="I781" s="202"/>
      <c r="J781" s="201"/>
      <c r="K781" s="183"/>
    </row>
    <row r="782" spans="1:11" x14ac:dyDescent="0.25">
      <c r="A782" s="209"/>
      <c r="B782" s="160" t="s">
        <v>315</v>
      </c>
      <c r="C782" s="214"/>
      <c r="D782" s="201">
        <v>63</v>
      </c>
      <c r="E782" s="201">
        <v>63</v>
      </c>
      <c r="F782" s="202"/>
      <c r="G782" s="201"/>
      <c r="H782" s="213"/>
      <c r="I782" s="202"/>
      <c r="J782" s="201"/>
      <c r="K782" s="183"/>
    </row>
    <row r="783" spans="1:11" x14ac:dyDescent="0.25">
      <c r="A783" s="209"/>
      <c r="B783" s="160" t="s">
        <v>312</v>
      </c>
      <c r="C783" s="211"/>
      <c r="D783" s="213">
        <v>2</v>
      </c>
      <c r="E783" s="201">
        <v>2</v>
      </c>
      <c r="F783" s="202"/>
      <c r="G783" s="201"/>
      <c r="H783" s="213"/>
      <c r="I783" s="202"/>
      <c r="J783" s="201"/>
      <c r="K783" s="183"/>
    </row>
    <row r="784" spans="1:11" x14ac:dyDescent="0.25">
      <c r="A784" s="209"/>
      <c r="B784" s="160" t="s">
        <v>311</v>
      </c>
      <c r="C784" s="211"/>
      <c r="D784" s="213">
        <v>0.7</v>
      </c>
      <c r="E784" s="201">
        <v>0.7</v>
      </c>
      <c r="F784" s="202"/>
      <c r="G784" s="201"/>
      <c r="H784" s="213"/>
      <c r="I784" s="202"/>
      <c r="J784" s="201"/>
      <c r="K784" s="183"/>
    </row>
    <row r="785" spans="1:11" x14ac:dyDescent="0.25">
      <c r="A785" s="240" t="s">
        <v>102</v>
      </c>
      <c r="B785" s="241"/>
      <c r="C785" s="242" t="s">
        <v>261</v>
      </c>
      <c r="D785" s="304"/>
      <c r="E785" s="305"/>
      <c r="F785" s="246">
        <v>2.2999999999999998</v>
      </c>
      <c r="G785" s="244">
        <v>2</v>
      </c>
      <c r="H785" s="245">
        <v>11.9</v>
      </c>
      <c r="I785" s="244">
        <v>74.8</v>
      </c>
      <c r="J785" s="246">
        <v>1.2</v>
      </c>
      <c r="K785" s="183" t="s">
        <v>276</v>
      </c>
    </row>
    <row r="786" spans="1:11" x14ac:dyDescent="0.25">
      <c r="A786" s="240"/>
      <c r="B786" s="241" t="s">
        <v>313</v>
      </c>
      <c r="C786" s="306"/>
      <c r="D786" s="307">
        <v>0.4</v>
      </c>
      <c r="E786" s="242">
        <v>0.4</v>
      </c>
      <c r="F786" s="246"/>
      <c r="G786" s="246"/>
      <c r="H786" s="244"/>
      <c r="I786" s="244"/>
      <c r="J786" s="246"/>
      <c r="K786" s="183"/>
    </row>
    <row r="787" spans="1:11" x14ac:dyDescent="0.25">
      <c r="A787" s="240"/>
      <c r="B787" s="241" t="s">
        <v>310</v>
      </c>
      <c r="C787" s="306"/>
      <c r="D787" s="307">
        <v>4</v>
      </c>
      <c r="E787" s="242">
        <v>4</v>
      </c>
      <c r="F787" s="246"/>
      <c r="G787" s="246"/>
      <c r="H787" s="244"/>
      <c r="I787" s="246"/>
      <c r="J787" s="246"/>
      <c r="K787" s="183"/>
    </row>
    <row r="788" spans="1:11" x14ac:dyDescent="0.25">
      <c r="A788" s="240"/>
      <c r="B788" s="241" t="s">
        <v>309</v>
      </c>
      <c r="C788" s="306"/>
      <c r="D788" s="307">
        <v>92</v>
      </c>
      <c r="E788" s="242">
        <v>90</v>
      </c>
      <c r="F788" s="246"/>
      <c r="G788" s="246"/>
      <c r="H788" s="244"/>
      <c r="I788" s="246"/>
      <c r="J788" s="246"/>
      <c r="K788" s="183"/>
    </row>
    <row r="789" spans="1:11" x14ac:dyDescent="0.25">
      <c r="A789" s="240"/>
      <c r="B789" s="241" t="s">
        <v>315</v>
      </c>
      <c r="C789" s="306"/>
      <c r="D789" s="307">
        <v>70</v>
      </c>
      <c r="E789" s="242">
        <v>70</v>
      </c>
      <c r="F789" s="246"/>
      <c r="G789" s="246"/>
      <c r="H789" s="244"/>
      <c r="I789" s="246"/>
      <c r="J789" s="246"/>
      <c r="K789" s="183"/>
    </row>
    <row r="790" spans="1:11" x14ac:dyDescent="0.25">
      <c r="A790" s="209" t="s">
        <v>27</v>
      </c>
      <c r="B790" s="160"/>
      <c r="C790" s="210" t="s">
        <v>262</v>
      </c>
      <c r="D790" s="263"/>
      <c r="E790" s="259"/>
      <c r="F790" s="214">
        <v>1.9</v>
      </c>
      <c r="G790" s="211">
        <v>4.4000000000000004</v>
      </c>
      <c r="H790" s="212">
        <v>13</v>
      </c>
      <c r="I790" s="211">
        <v>99</v>
      </c>
      <c r="J790" s="212"/>
      <c r="K790" s="183" t="s">
        <v>29</v>
      </c>
    </row>
    <row r="791" spans="1:11" x14ac:dyDescent="0.25">
      <c r="A791" s="209"/>
      <c r="B791" s="160" t="s">
        <v>316</v>
      </c>
      <c r="C791" s="200"/>
      <c r="D791" s="214">
        <v>25</v>
      </c>
      <c r="E791" s="211">
        <v>25</v>
      </c>
      <c r="F791" s="214"/>
      <c r="G791" s="211"/>
      <c r="H791" s="211"/>
      <c r="I791" s="211"/>
      <c r="J791" s="214"/>
      <c r="K791" s="183"/>
    </row>
    <row r="792" spans="1:11" ht="15.75" thickBot="1" x14ac:dyDescent="0.3">
      <c r="A792" s="209"/>
      <c r="B792" s="160" t="s">
        <v>312</v>
      </c>
      <c r="C792" s="200"/>
      <c r="D792" s="214">
        <v>5</v>
      </c>
      <c r="E792" s="211">
        <v>5</v>
      </c>
      <c r="F792" s="214" t="s">
        <v>203</v>
      </c>
      <c r="G792" s="211"/>
      <c r="H792" s="211"/>
      <c r="I792" s="211"/>
      <c r="J792" s="214"/>
      <c r="K792" s="183"/>
    </row>
    <row r="793" spans="1:11" ht="15.75" thickBot="1" x14ac:dyDescent="0.3">
      <c r="A793" s="196" t="s">
        <v>30</v>
      </c>
      <c r="B793" s="197"/>
      <c r="C793" s="198">
        <v>350</v>
      </c>
      <c r="D793" s="215"/>
      <c r="E793" s="203"/>
      <c r="F793" s="187">
        <f>SUM(F777:F792)</f>
        <v>7.5</v>
      </c>
      <c r="G793" s="187">
        <f t="shared" ref="G793:J793" si="24">SUM(G777:G792)</f>
        <v>9.5</v>
      </c>
      <c r="H793" s="187">
        <f t="shared" si="24"/>
        <v>38.200000000000003</v>
      </c>
      <c r="I793" s="187">
        <f t="shared" si="24"/>
        <v>268.10000000000002</v>
      </c>
      <c r="J793" s="187">
        <f t="shared" si="24"/>
        <v>1.5899999999999999</v>
      </c>
      <c r="K793" s="189"/>
    </row>
    <row r="794" spans="1:11" x14ac:dyDescent="0.25">
      <c r="A794" s="190"/>
      <c r="B794" s="191" t="s">
        <v>31</v>
      </c>
      <c r="C794" s="238"/>
      <c r="D794" s="264"/>
      <c r="E794" s="206"/>
      <c r="F794" s="167"/>
      <c r="G794" s="168"/>
      <c r="H794" s="208"/>
      <c r="I794" s="167"/>
      <c r="J794" s="167"/>
      <c r="K794" s="173"/>
    </row>
    <row r="795" spans="1:11" x14ac:dyDescent="0.25">
      <c r="A795" s="209" t="s">
        <v>32</v>
      </c>
      <c r="B795" s="160"/>
      <c r="C795" s="200">
        <v>125</v>
      </c>
      <c r="D795" s="237">
        <v>125</v>
      </c>
      <c r="E795" s="200">
        <v>125</v>
      </c>
      <c r="F795" s="202">
        <v>0.75</v>
      </c>
      <c r="G795" s="201">
        <v>0.38</v>
      </c>
      <c r="H795" s="213">
        <v>23</v>
      </c>
      <c r="I795" s="201">
        <v>98.42</v>
      </c>
      <c r="J795" s="202">
        <v>5.6</v>
      </c>
      <c r="K795" s="183" t="s">
        <v>73</v>
      </c>
    </row>
    <row r="796" spans="1:11" ht="15.75" thickBot="1" x14ac:dyDescent="0.3">
      <c r="A796" s="209" t="s">
        <v>210</v>
      </c>
      <c r="B796" s="160"/>
      <c r="C796" s="200"/>
      <c r="D796" s="237"/>
      <c r="E796" s="200"/>
      <c r="F796" s="202"/>
      <c r="G796" s="202"/>
      <c r="H796" s="213"/>
      <c r="I796" s="202"/>
      <c r="J796" s="202"/>
      <c r="K796" s="183"/>
    </row>
    <row r="797" spans="1:11" ht="15.75" thickBot="1" x14ac:dyDescent="0.3">
      <c r="A797" s="196" t="s">
        <v>30</v>
      </c>
      <c r="B797" s="197"/>
      <c r="C797" s="198">
        <v>125</v>
      </c>
      <c r="D797" s="204"/>
      <c r="E797" s="205"/>
      <c r="F797" s="188">
        <f>SUM(F795)</f>
        <v>0.75</v>
      </c>
      <c r="G797" s="188">
        <f>SUM(G795)</f>
        <v>0.38</v>
      </c>
      <c r="H797" s="188">
        <f>SUM(H795)</f>
        <v>23</v>
      </c>
      <c r="I797" s="188">
        <f>SUM(I795)</f>
        <v>98.42</v>
      </c>
      <c r="J797" s="188">
        <f>SUM(J795)</f>
        <v>5.6</v>
      </c>
      <c r="K797" s="189"/>
    </row>
    <row r="798" spans="1:11" x14ac:dyDescent="0.25">
      <c r="A798" s="190"/>
      <c r="B798" s="191" t="s">
        <v>35</v>
      </c>
      <c r="C798" s="238"/>
      <c r="D798" s="251"/>
      <c r="E798" s="239"/>
      <c r="F798" s="167"/>
      <c r="G798" s="168"/>
      <c r="H798" s="208"/>
      <c r="I798" s="167"/>
      <c r="J798" s="195"/>
      <c r="K798" s="173"/>
    </row>
    <row r="799" spans="1:11" x14ac:dyDescent="0.25">
      <c r="A799" s="209" t="s">
        <v>152</v>
      </c>
      <c r="B799" s="160"/>
      <c r="C799" s="211">
        <v>50</v>
      </c>
      <c r="D799" s="213"/>
      <c r="E799" s="201"/>
      <c r="F799" s="213">
        <v>0.5</v>
      </c>
      <c r="G799" s="201">
        <v>2.25</v>
      </c>
      <c r="H799" s="213">
        <v>4.8</v>
      </c>
      <c r="I799" s="202">
        <v>42</v>
      </c>
      <c r="J799" s="201">
        <v>0.8</v>
      </c>
      <c r="K799" s="183" t="s">
        <v>153</v>
      </c>
    </row>
    <row r="800" spans="1:11" x14ac:dyDescent="0.25">
      <c r="A800" s="209"/>
      <c r="B800" s="160" t="s">
        <v>349</v>
      </c>
      <c r="C800" s="211"/>
      <c r="D800" s="213">
        <v>15.2</v>
      </c>
      <c r="E800" s="201">
        <v>13.33</v>
      </c>
      <c r="F800" s="213"/>
      <c r="G800" s="201"/>
      <c r="H800" s="213"/>
      <c r="I800" s="202"/>
      <c r="J800" s="201"/>
      <c r="K800" s="183"/>
    </row>
    <row r="801" spans="1:11" x14ac:dyDescent="0.25">
      <c r="A801" s="209"/>
      <c r="B801" s="160" t="s">
        <v>381</v>
      </c>
      <c r="C801" s="211"/>
      <c r="D801" s="213">
        <v>45.28</v>
      </c>
      <c r="E801" s="201">
        <v>33.299999999999997</v>
      </c>
      <c r="F801" s="213"/>
      <c r="G801" s="201"/>
      <c r="H801" s="213"/>
      <c r="I801" s="202"/>
      <c r="J801" s="201"/>
      <c r="K801" s="183"/>
    </row>
    <row r="802" spans="1:11" x14ac:dyDescent="0.25">
      <c r="A802" s="209"/>
      <c r="B802" s="160" t="s">
        <v>314</v>
      </c>
      <c r="C802" s="211"/>
      <c r="D802" s="213">
        <v>1</v>
      </c>
      <c r="E802" s="213">
        <v>1</v>
      </c>
      <c r="F802" s="213"/>
      <c r="G802" s="201"/>
      <c r="H802" s="213"/>
      <c r="I802" s="202"/>
      <c r="J802" s="201"/>
      <c r="K802" s="183"/>
    </row>
    <row r="803" spans="1:11" x14ac:dyDescent="0.25">
      <c r="A803" s="209"/>
      <c r="B803" s="160" t="s">
        <v>318</v>
      </c>
      <c r="C803" s="211"/>
      <c r="D803" s="213">
        <v>2.5</v>
      </c>
      <c r="E803" s="201">
        <v>2.5</v>
      </c>
      <c r="F803" s="213"/>
      <c r="G803" s="201"/>
      <c r="H803" s="213"/>
      <c r="I803" s="202"/>
      <c r="J803" s="201"/>
      <c r="K803" s="183"/>
    </row>
    <row r="804" spans="1:11" ht="23.25" x14ac:dyDescent="0.25">
      <c r="A804" s="209" t="s">
        <v>297</v>
      </c>
      <c r="B804" s="160"/>
      <c r="C804" s="211" t="s">
        <v>94</v>
      </c>
      <c r="D804" s="201"/>
      <c r="E804" s="201"/>
      <c r="F804" s="201">
        <v>7.6</v>
      </c>
      <c r="G804" s="201">
        <v>4.16</v>
      </c>
      <c r="H804" s="213">
        <v>20</v>
      </c>
      <c r="I804" s="202">
        <v>148</v>
      </c>
      <c r="J804" s="201">
        <v>4.13</v>
      </c>
      <c r="K804" s="183" t="s">
        <v>213</v>
      </c>
    </row>
    <row r="805" spans="1:11" x14ac:dyDescent="0.25">
      <c r="A805" s="209"/>
      <c r="B805" s="160" t="s">
        <v>341</v>
      </c>
      <c r="C805" s="211"/>
      <c r="D805" s="201">
        <v>38.15</v>
      </c>
      <c r="E805" s="201">
        <v>29</v>
      </c>
      <c r="F805" s="202"/>
      <c r="G805" s="202"/>
      <c r="H805" s="213"/>
      <c r="I805" s="202"/>
      <c r="J805" s="201"/>
      <c r="K805" s="183" t="s">
        <v>405</v>
      </c>
    </row>
    <row r="806" spans="1:11" x14ac:dyDescent="0.25">
      <c r="A806" s="209"/>
      <c r="B806" s="160" t="s">
        <v>406</v>
      </c>
      <c r="C806" s="211"/>
      <c r="D806" s="201">
        <v>7.2</v>
      </c>
      <c r="E806" s="201">
        <v>6</v>
      </c>
      <c r="F806" s="202"/>
      <c r="G806" s="202"/>
      <c r="H806" s="213"/>
      <c r="I806" s="202"/>
      <c r="J806" s="201"/>
      <c r="K806" s="183"/>
    </row>
    <row r="807" spans="1:11" x14ac:dyDescent="0.25">
      <c r="A807" s="209"/>
      <c r="B807" s="160" t="s">
        <v>335</v>
      </c>
      <c r="C807" s="211"/>
      <c r="D807" s="201">
        <v>1.68</v>
      </c>
      <c r="E807" s="201">
        <v>1.5</v>
      </c>
      <c r="F807" s="202"/>
      <c r="G807" s="202"/>
      <c r="H807" s="213"/>
      <c r="I807" s="202"/>
      <c r="J807" s="201"/>
      <c r="K807" s="183"/>
    </row>
    <row r="808" spans="1:11" x14ac:dyDescent="0.25">
      <c r="A808" s="209"/>
      <c r="B808" s="160" t="s">
        <v>315</v>
      </c>
      <c r="C808" s="211"/>
      <c r="D808" s="201">
        <v>2.4</v>
      </c>
      <c r="E808" s="201">
        <v>2.4</v>
      </c>
      <c r="F808" s="202"/>
      <c r="G808" s="202"/>
      <c r="H808" s="213"/>
      <c r="I808" s="202"/>
      <c r="J808" s="201"/>
      <c r="K808" s="183"/>
    </row>
    <row r="809" spans="1:11" x14ac:dyDescent="0.25">
      <c r="A809" s="209"/>
      <c r="B809" s="160" t="s">
        <v>329</v>
      </c>
      <c r="C809" s="211"/>
      <c r="D809" s="201"/>
      <c r="E809" s="201">
        <v>38</v>
      </c>
      <c r="F809" s="202"/>
      <c r="G809" s="202"/>
      <c r="H809" s="213"/>
      <c r="I809" s="202"/>
      <c r="J809" s="201"/>
      <c r="K809" s="183"/>
    </row>
    <row r="810" spans="1:11" x14ac:dyDescent="0.25">
      <c r="A810" s="209"/>
      <c r="B810" s="160" t="s">
        <v>320</v>
      </c>
      <c r="C810" s="211"/>
      <c r="D810" s="201">
        <v>75.150000000000006</v>
      </c>
      <c r="E810" s="201">
        <v>45</v>
      </c>
      <c r="F810" s="202"/>
      <c r="G810" s="202"/>
      <c r="H810" s="202"/>
      <c r="I810" s="202"/>
      <c r="J810" s="201"/>
      <c r="K810" s="183"/>
    </row>
    <row r="811" spans="1:11" x14ac:dyDescent="0.25">
      <c r="A811" s="209"/>
      <c r="B811" s="160" t="s">
        <v>323</v>
      </c>
      <c r="C811" s="211"/>
      <c r="D811" s="201">
        <v>7.98</v>
      </c>
      <c r="E811" s="201">
        <v>6</v>
      </c>
      <c r="F811" s="202"/>
      <c r="G811" s="201"/>
      <c r="H811" s="213"/>
      <c r="I811" s="202"/>
      <c r="J811" s="201"/>
      <c r="K811" s="183"/>
    </row>
    <row r="812" spans="1:11" x14ac:dyDescent="0.25">
      <c r="A812" s="209"/>
      <c r="B812" s="160" t="s">
        <v>325</v>
      </c>
      <c r="C812" s="211"/>
      <c r="D812" s="201">
        <v>7.14</v>
      </c>
      <c r="E812" s="201">
        <v>6</v>
      </c>
      <c r="F812" s="202"/>
      <c r="G812" s="201"/>
      <c r="H812" s="213"/>
      <c r="I812" s="202"/>
      <c r="J812" s="201"/>
      <c r="K812" s="308"/>
    </row>
    <row r="813" spans="1:11" x14ac:dyDescent="0.25">
      <c r="A813" s="209"/>
      <c r="B813" s="160" t="s">
        <v>387</v>
      </c>
      <c r="C813" s="211"/>
      <c r="D813" s="201">
        <v>6</v>
      </c>
      <c r="E813" s="201">
        <v>6</v>
      </c>
      <c r="F813" s="202"/>
      <c r="G813" s="201"/>
      <c r="H813" s="213"/>
      <c r="I813" s="202"/>
      <c r="J813" s="201"/>
      <c r="K813" s="308"/>
    </row>
    <row r="814" spans="1:11" x14ac:dyDescent="0.25">
      <c r="A814" s="209"/>
      <c r="B814" s="160" t="s">
        <v>318</v>
      </c>
      <c r="C814" s="211"/>
      <c r="D814" s="201">
        <v>1.8</v>
      </c>
      <c r="E814" s="201">
        <v>1.8</v>
      </c>
      <c r="F814" s="202"/>
      <c r="G814" s="201"/>
      <c r="H814" s="213"/>
      <c r="I814" s="202"/>
      <c r="J814" s="201"/>
      <c r="K814" s="308"/>
    </row>
    <row r="815" spans="1:11" x14ac:dyDescent="0.25">
      <c r="A815" s="209"/>
      <c r="B815" s="160" t="s">
        <v>311</v>
      </c>
      <c r="C815" s="211"/>
      <c r="D815" s="201">
        <v>0.9</v>
      </c>
      <c r="E815" s="201">
        <v>0.9</v>
      </c>
      <c r="F815" s="202"/>
      <c r="G815" s="201"/>
      <c r="H815" s="213"/>
      <c r="I815" s="202"/>
      <c r="J815" s="201"/>
      <c r="K815" s="308"/>
    </row>
    <row r="816" spans="1:11" x14ac:dyDescent="0.25">
      <c r="A816" s="209"/>
      <c r="B816" s="160" t="s">
        <v>315</v>
      </c>
      <c r="C816" s="211"/>
      <c r="D816" s="201">
        <v>108</v>
      </c>
      <c r="E816" s="201">
        <v>108</v>
      </c>
      <c r="F816" s="202"/>
      <c r="G816" s="201"/>
      <c r="H816" s="213"/>
      <c r="I816" s="202"/>
      <c r="J816" s="201"/>
      <c r="K816" s="308"/>
    </row>
    <row r="817" spans="1:11" x14ac:dyDescent="0.25">
      <c r="A817" s="209" t="s">
        <v>298</v>
      </c>
      <c r="B817" s="160"/>
      <c r="C817" s="211">
        <v>150</v>
      </c>
      <c r="D817" s="211"/>
      <c r="E817" s="212"/>
      <c r="F817" s="211">
        <v>10.8</v>
      </c>
      <c r="G817" s="212">
        <v>9.4</v>
      </c>
      <c r="H817" s="211">
        <v>15</v>
      </c>
      <c r="I817" s="212">
        <v>187.8</v>
      </c>
      <c r="J817" s="214">
        <v>4</v>
      </c>
      <c r="K817" s="183" t="s">
        <v>215</v>
      </c>
    </row>
    <row r="818" spans="1:11" x14ac:dyDescent="0.25">
      <c r="A818" s="209"/>
      <c r="B818" s="160" t="s">
        <v>350</v>
      </c>
      <c r="C818" s="211"/>
      <c r="D818" s="211">
        <v>31.5</v>
      </c>
      <c r="E818" s="212">
        <v>31.5</v>
      </c>
      <c r="F818" s="259"/>
      <c r="G818" s="262"/>
      <c r="H818" s="259"/>
      <c r="I818" s="212"/>
      <c r="J818" s="214"/>
      <c r="K818" s="183"/>
    </row>
    <row r="819" spans="1:11" x14ac:dyDescent="0.25">
      <c r="A819" s="209"/>
      <c r="B819" s="160" t="s">
        <v>407</v>
      </c>
      <c r="C819" s="211"/>
      <c r="D819" s="211"/>
      <c r="E819" s="212">
        <v>20</v>
      </c>
      <c r="F819" s="259"/>
      <c r="G819" s="262"/>
      <c r="H819" s="259"/>
      <c r="I819" s="212"/>
      <c r="J819" s="214"/>
      <c r="K819" s="183"/>
    </row>
    <row r="820" spans="1:11" x14ac:dyDescent="0.25">
      <c r="A820" s="209"/>
      <c r="B820" s="160" t="s">
        <v>320</v>
      </c>
      <c r="C820" s="211"/>
      <c r="D820" s="211">
        <v>138.9</v>
      </c>
      <c r="E820" s="212">
        <v>83.2</v>
      </c>
      <c r="F820" s="259"/>
      <c r="G820" s="262"/>
      <c r="H820" s="259"/>
      <c r="I820" s="262"/>
      <c r="J820" s="263"/>
      <c r="K820" s="183"/>
    </row>
    <row r="821" spans="1:11" x14ac:dyDescent="0.25">
      <c r="A821" s="209"/>
      <c r="B821" s="160" t="s">
        <v>325</v>
      </c>
      <c r="C821" s="211"/>
      <c r="D821" s="211">
        <v>12.38</v>
      </c>
      <c r="E821" s="212">
        <v>10.4</v>
      </c>
      <c r="F821" s="259"/>
      <c r="G821" s="262"/>
      <c r="H821" s="259"/>
      <c r="I821" s="212"/>
      <c r="J821" s="214"/>
      <c r="K821" s="183"/>
    </row>
    <row r="822" spans="1:11" x14ac:dyDescent="0.25">
      <c r="A822" s="209"/>
      <c r="B822" s="160" t="s">
        <v>408</v>
      </c>
      <c r="C822" s="211"/>
      <c r="D822" s="211">
        <v>2</v>
      </c>
      <c r="E822" s="212">
        <v>2</v>
      </c>
      <c r="F822" s="259"/>
      <c r="G822" s="262"/>
      <c r="H822" s="259"/>
      <c r="I822" s="212"/>
      <c r="J822" s="214"/>
      <c r="K822" s="183"/>
    </row>
    <row r="823" spans="1:11" x14ac:dyDescent="0.25">
      <c r="A823" s="209"/>
      <c r="B823" s="160" t="s">
        <v>318</v>
      </c>
      <c r="C823" s="211"/>
      <c r="D823" s="211">
        <v>7</v>
      </c>
      <c r="E823" s="212">
        <v>7</v>
      </c>
      <c r="F823" s="259"/>
      <c r="G823" s="262"/>
      <c r="H823" s="259"/>
      <c r="I823" s="212"/>
      <c r="J823" s="214"/>
      <c r="K823" s="183"/>
    </row>
    <row r="824" spans="1:11" x14ac:dyDescent="0.25">
      <c r="A824" s="209"/>
      <c r="B824" s="160" t="s">
        <v>322</v>
      </c>
      <c r="C824" s="211"/>
      <c r="D824" s="211">
        <v>18.899999999999999</v>
      </c>
      <c r="E824" s="212">
        <v>10.4</v>
      </c>
      <c r="F824" s="259"/>
      <c r="G824" s="262"/>
      <c r="H824" s="259"/>
      <c r="I824" s="212"/>
      <c r="J824" s="214"/>
      <c r="K824" s="183"/>
    </row>
    <row r="825" spans="1:11" x14ac:dyDescent="0.25">
      <c r="A825" s="209"/>
      <c r="B825" s="160" t="s">
        <v>334</v>
      </c>
      <c r="C825" s="211"/>
      <c r="D825" s="211">
        <v>1.7</v>
      </c>
      <c r="E825" s="212">
        <v>1.7</v>
      </c>
      <c r="F825" s="259"/>
      <c r="G825" s="262"/>
      <c r="H825" s="259"/>
      <c r="I825" s="212"/>
      <c r="J825" s="214"/>
      <c r="K825" s="183"/>
    </row>
    <row r="826" spans="1:11" x14ac:dyDescent="0.25">
      <c r="A826" s="209"/>
      <c r="B826" s="160" t="s">
        <v>336</v>
      </c>
      <c r="C826" s="211"/>
      <c r="D826" s="212">
        <v>1.1000000000000001</v>
      </c>
      <c r="E826" s="212">
        <v>1.1000000000000001</v>
      </c>
      <c r="F826" s="262"/>
      <c r="G826" s="262"/>
      <c r="H826" s="262"/>
      <c r="I826" s="212"/>
      <c r="J826" s="214"/>
      <c r="K826" s="183"/>
    </row>
    <row r="827" spans="1:11" x14ac:dyDescent="0.25">
      <c r="A827" s="209" t="s">
        <v>114</v>
      </c>
      <c r="B827" s="160"/>
      <c r="C827" s="211">
        <v>150</v>
      </c>
      <c r="D827" s="211"/>
      <c r="E827" s="212"/>
      <c r="F827" s="201">
        <v>0.6</v>
      </c>
      <c r="G827" s="213">
        <v>0</v>
      </c>
      <c r="H827" s="201">
        <v>18</v>
      </c>
      <c r="I827" s="213">
        <v>74.5</v>
      </c>
      <c r="J827" s="202">
        <v>0.11</v>
      </c>
      <c r="K827" s="283" t="s">
        <v>115</v>
      </c>
    </row>
    <row r="828" spans="1:11" x14ac:dyDescent="0.25">
      <c r="A828" s="209"/>
      <c r="B828" s="160" t="s">
        <v>367</v>
      </c>
      <c r="C828" s="211"/>
      <c r="D828" s="211">
        <v>15.3</v>
      </c>
      <c r="E828" s="212">
        <v>15</v>
      </c>
      <c r="F828" s="201"/>
      <c r="G828" s="213"/>
      <c r="H828" s="201"/>
      <c r="I828" s="213"/>
      <c r="J828" s="202"/>
      <c r="K828" s="183"/>
    </row>
    <row r="829" spans="1:11" x14ac:dyDescent="0.25">
      <c r="A829" s="209"/>
      <c r="B829" s="160" t="s">
        <v>332</v>
      </c>
      <c r="C829" s="183"/>
      <c r="D829" s="211">
        <v>150</v>
      </c>
      <c r="E829" s="211">
        <v>150</v>
      </c>
      <c r="G829" s="211"/>
      <c r="H829" s="212"/>
      <c r="I829" s="211"/>
      <c r="J829" s="212"/>
      <c r="K829" s="211"/>
    </row>
    <row r="830" spans="1:11" x14ac:dyDescent="0.25">
      <c r="A830" s="209"/>
      <c r="B830" s="160" t="s">
        <v>310</v>
      </c>
      <c r="C830" s="183"/>
      <c r="D830" s="211">
        <v>4</v>
      </c>
      <c r="E830" s="211">
        <v>4</v>
      </c>
      <c r="G830" s="211"/>
      <c r="H830" s="212"/>
      <c r="I830" s="211"/>
      <c r="J830" s="212"/>
      <c r="K830" s="211"/>
    </row>
    <row r="831" spans="1:11" ht="15.75" thickBot="1" x14ac:dyDescent="0.3">
      <c r="A831" s="209" t="s">
        <v>49</v>
      </c>
      <c r="B831" s="160"/>
      <c r="C831" s="211">
        <v>30</v>
      </c>
      <c r="D831" s="211">
        <v>30</v>
      </c>
      <c r="E831" s="212">
        <v>30</v>
      </c>
      <c r="F831" s="211">
        <v>1.5</v>
      </c>
      <c r="G831" s="212">
        <v>0.3</v>
      </c>
      <c r="H831" s="211">
        <v>14.3</v>
      </c>
      <c r="I831" s="212">
        <v>66</v>
      </c>
      <c r="J831" s="214"/>
      <c r="K831" s="183"/>
    </row>
    <row r="832" spans="1:11" ht="15.75" thickBot="1" x14ac:dyDescent="0.3">
      <c r="A832" s="196" t="s">
        <v>30</v>
      </c>
      <c r="B832" s="197"/>
      <c r="C832" s="203">
        <v>550</v>
      </c>
      <c r="D832" s="204"/>
      <c r="E832" s="203"/>
      <c r="F832" s="187">
        <f>SUM(F799:F831)</f>
        <v>21</v>
      </c>
      <c r="G832" s="187">
        <f t="shared" ref="G832:J832" si="25">SUM(G799:G831)</f>
        <v>16.11</v>
      </c>
      <c r="H832" s="187">
        <f t="shared" si="25"/>
        <v>72.099999999999994</v>
      </c>
      <c r="I832" s="187">
        <f t="shared" si="25"/>
        <v>518.29999999999995</v>
      </c>
      <c r="J832" s="187">
        <f t="shared" si="25"/>
        <v>9.0399999999999991</v>
      </c>
      <c r="K832" s="189"/>
    </row>
    <row r="833" spans="1:11" x14ac:dyDescent="0.25">
      <c r="A833" s="190"/>
      <c r="B833" s="191" t="s">
        <v>50</v>
      </c>
      <c r="C833" s="238"/>
      <c r="D833" s="251"/>
      <c r="E833" s="206"/>
      <c r="F833" s="168"/>
      <c r="G833" s="208"/>
      <c r="H833" s="168"/>
      <c r="I833" s="208"/>
      <c r="J833" s="195"/>
      <c r="K833" s="173"/>
    </row>
    <row r="834" spans="1:11" x14ac:dyDescent="0.25">
      <c r="A834" s="209" t="s">
        <v>116</v>
      </c>
      <c r="B834" s="160"/>
      <c r="C834" s="242">
        <v>110</v>
      </c>
      <c r="D834" s="243"/>
      <c r="E834" s="242"/>
      <c r="F834" s="244">
        <v>3.12</v>
      </c>
      <c r="G834" s="244">
        <v>2.75</v>
      </c>
      <c r="H834" s="244">
        <v>2.5</v>
      </c>
      <c r="I834" s="244">
        <v>47.2</v>
      </c>
      <c r="J834" s="244">
        <v>0.55000000000000004</v>
      </c>
      <c r="K834" s="183" t="s">
        <v>117</v>
      </c>
    </row>
    <row r="835" spans="1:11" x14ac:dyDescent="0.25">
      <c r="A835" s="209"/>
      <c r="B835" s="160" t="s">
        <v>368</v>
      </c>
      <c r="C835" s="242"/>
      <c r="D835" s="243">
        <v>114</v>
      </c>
      <c r="E835" s="242">
        <v>110</v>
      </c>
      <c r="F835" s="244"/>
      <c r="G835" s="245"/>
      <c r="H835" s="244"/>
      <c r="I835" s="245"/>
      <c r="J835" s="246"/>
      <c r="K835" s="183"/>
    </row>
    <row r="836" spans="1:11" x14ac:dyDescent="0.25">
      <c r="A836" s="240" t="s">
        <v>87</v>
      </c>
      <c r="B836" s="241"/>
      <c r="C836" s="242">
        <v>20</v>
      </c>
      <c r="D836" s="307">
        <v>20</v>
      </c>
      <c r="E836" s="242">
        <v>20</v>
      </c>
      <c r="F836" s="244">
        <v>1</v>
      </c>
      <c r="G836" s="244">
        <v>6</v>
      </c>
      <c r="H836" s="244">
        <v>14</v>
      </c>
      <c r="I836" s="245">
        <v>114</v>
      </c>
      <c r="J836" s="244"/>
      <c r="K836" s="309"/>
    </row>
    <row r="837" spans="1:11" x14ac:dyDescent="0.25">
      <c r="A837" s="240" t="s">
        <v>140</v>
      </c>
      <c r="B837" s="241"/>
      <c r="C837" s="242"/>
      <c r="D837" s="307"/>
      <c r="E837" s="242"/>
      <c r="F837" s="244"/>
      <c r="G837" s="244"/>
      <c r="H837" s="244"/>
      <c r="I837" s="245"/>
      <c r="J837" s="244"/>
      <c r="K837" s="309"/>
    </row>
    <row r="838" spans="1:11" x14ac:dyDescent="0.25">
      <c r="A838" s="209" t="s">
        <v>91</v>
      </c>
      <c r="B838" s="160"/>
      <c r="C838" s="211">
        <v>50</v>
      </c>
      <c r="D838" s="271"/>
      <c r="E838" s="311"/>
      <c r="F838" s="213">
        <v>0.75</v>
      </c>
      <c r="G838" s="201">
        <v>0.06</v>
      </c>
      <c r="H838" s="213">
        <v>8.5</v>
      </c>
      <c r="I838" s="201">
        <v>38.29</v>
      </c>
      <c r="J838" s="213">
        <v>1.9</v>
      </c>
      <c r="K838" s="201" t="s">
        <v>92</v>
      </c>
    </row>
    <row r="839" spans="1:11" x14ac:dyDescent="0.25">
      <c r="A839" s="209"/>
      <c r="B839" s="160" t="s">
        <v>323</v>
      </c>
      <c r="C839" s="210"/>
      <c r="D839" s="212">
        <v>66.5</v>
      </c>
      <c r="E839" s="211">
        <v>50</v>
      </c>
      <c r="F839" s="213"/>
      <c r="G839" s="201"/>
      <c r="H839" s="213"/>
      <c r="I839" s="201"/>
      <c r="J839" s="234"/>
      <c r="K839" s="183"/>
    </row>
    <row r="840" spans="1:11" x14ac:dyDescent="0.25">
      <c r="A840" s="209"/>
      <c r="B840" s="160" t="s">
        <v>310</v>
      </c>
      <c r="C840" s="210"/>
      <c r="D840" s="212">
        <v>0.5</v>
      </c>
      <c r="E840" s="211">
        <v>0.5</v>
      </c>
      <c r="F840" s="213"/>
      <c r="G840" s="201"/>
      <c r="H840" s="213"/>
      <c r="I840" s="202"/>
      <c r="J840" s="234"/>
      <c r="K840" s="183"/>
    </row>
    <row r="841" spans="1:11" x14ac:dyDescent="0.25">
      <c r="A841" s="240" t="s">
        <v>216</v>
      </c>
      <c r="B841" s="241"/>
      <c r="C841" s="306" t="s">
        <v>285</v>
      </c>
      <c r="D841" s="307"/>
      <c r="E841" s="242"/>
      <c r="F841" s="245">
        <v>6</v>
      </c>
      <c r="G841" s="244">
        <v>8.5</v>
      </c>
      <c r="H841" s="245">
        <v>24</v>
      </c>
      <c r="I841" s="244">
        <v>244.5</v>
      </c>
      <c r="J841" s="245">
        <v>0.23</v>
      </c>
      <c r="K841" s="183" t="s">
        <v>217</v>
      </c>
    </row>
    <row r="842" spans="1:11" x14ac:dyDescent="0.25">
      <c r="A842" s="240"/>
      <c r="B842" s="241" t="s">
        <v>357</v>
      </c>
      <c r="C842" s="306"/>
      <c r="D842" s="307">
        <v>85.6</v>
      </c>
      <c r="E842" s="242">
        <v>84.5</v>
      </c>
      <c r="F842" s="245"/>
      <c r="G842" s="244"/>
      <c r="H842" s="245"/>
      <c r="I842" s="244"/>
      <c r="J842" s="245"/>
      <c r="K842" s="183"/>
    </row>
    <row r="843" spans="1:11" x14ac:dyDescent="0.25">
      <c r="A843" s="240"/>
      <c r="B843" s="241" t="s">
        <v>342</v>
      </c>
      <c r="C843" s="306"/>
      <c r="D843" s="307">
        <v>15.6</v>
      </c>
      <c r="E843" s="242">
        <v>15.6</v>
      </c>
      <c r="F843" s="245"/>
      <c r="G843" s="244"/>
      <c r="H843" s="245"/>
      <c r="I843" s="244"/>
      <c r="J843" s="245"/>
      <c r="K843" s="183"/>
    </row>
    <row r="844" spans="1:11" x14ac:dyDescent="0.25">
      <c r="A844" s="240"/>
      <c r="B844" s="241" t="s">
        <v>310</v>
      </c>
      <c r="C844" s="306"/>
      <c r="D844" s="307">
        <v>7.8</v>
      </c>
      <c r="E844" s="242">
        <v>7.8</v>
      </c>
      <c r="F844" s="245"/>
      <c r="G844" s="244"/>
      <c r="H844" s="245"/>
      <c r="I844" s="244"/>
      <c r="J844" s="245"/>
      <c r="K844" s="183"/>
    </row>
    <row r="845" spans="1:11" x14ac:dyDescent="0.25">
      <c r="A845" s="240"/>
      <c r="B845" s="241" t="s">
        <v>335</v>
      </c>
      <c r="C845" s="306"/>
      <c r="D845" s="307">
        <v>6.76</v>
      </c>
      <c r="E845" s="242">
        <v>6.76</v>
      </c>
      <c r="F845" s="245"/>
      <c r="G845" s="244"/>
      <c r="H845" s="245"/>
      <c r="I845" s="244"/>
      <c r="J845" s="245"/>
      <c r="K845" s="183"/>
    </row>
    <row r="846" spans="1:11" x14ac:dyDescent="0.25">
      <c r="A846" s="240"/>
      <c r="B846" s="241" t="s">
        <v>312</v>
      </c>
      <c r="C846" s="306"/>
      <c r="D846" s="307">
        <v>3.3</v>
      </c>
      <c r="E846" s="242">
        <v>3.3</v>
      </c>
      <c r="F846" s="245"/>
      <c r="G846" s="244"/>
      <c r="H846" s="245"/>
      <c r="I846" s="244"/>
      <c r="J846" s="245"/>
      <c r="K846" s="183"/>
    </row>
    <row r="847" spans="1:11" x14ac:dyDescent="0.25">
      <c r="A847" s="240"/>
      <c r="B847" s="241" t="s">
        <v>326</v>
      </c>
      <c r="C847" s="306"/>
      <c r="D847" s="307">
        <v>3.4</v>
      </c>
      <c r="E847" s="242">
        <v>3.4</v>
      </c>
      <c r="F847" s="245"/>
      <c r="G847" s="244"/>
      <c r="H847" s="245"/>
      <c r="I847" s="244"/>
      <c r="J847" s="245"/>
      <c r="K847" s="183"/>
    </row>
    <row r="848" spans="1:11" x14ac:dyDescent="0.25">
      <c r="A848" s="240"/>
      <c r="B848" s="241" t="s">
        <v>364</v>
      </c>
      <c r="C848" s="306"/>
      <c r="D848" s="307"/>
      <c r="E848" s="242">
        <v>133</v>
      </c>
      <c r="F848" s="245"/>
      <c r="G848" s="244"/>
      <c r="H848" s="245"/>
      <c r="I848" s="246"/>
      <c r="J848" s="245"/>
      <c r="K848" s="183"/>
    </row>
    <row r="849" spans="1:11" x14ac:dyDescent="0.25">
      <c r="A849" s="240"/>
      <c r="B849" s="241" t="s">
        <v>358</v>
      </c>
      <c r="C849" s="306"/>
      <c r="D849" s="307">
        <v>10</v>
      </c>
      <c r="E849" s="242">
        <v>10</v>
      </c>
      <c r="F849" s="245"/>
      <c r="G849" s="244"/>
      <c r="H849" s="245"/>
      <c r="I849" s="246"/>
      <c r="J849" s="245"/>
      <c r="K849" s="183"/>
    </row>
    <row r="850" spans="1:11" ht="23.25" x14ac:dyDescent="0.25">
      <c r="A850" s="209" t="s">
        <v>96</v>
      </c>
      <c r="B850" s="160"/>
      <c r="C850" s="210" t="s">
        <v>274</v>
      </c>
      <c r="D850" s="220"/>
      <c r="E850" s="219"/>
      <c r="F850" s="202">
        <v>7.0000000000000007E-2</v>
      </c>
      <c r="G850" s="201">
        <v>0.01</v>
      </c>
      <c r="H850" s="213">
        <v>5.6</v>
      </c>
      <c r="I850" s="202">
        <v>22.75</v>
      </c>
      <c r="J850" s="202">
        <v>1.59</v>
      </c>
      <c r="K850" s="183" t="s">
        <v>98</v>
      </c>
    </row>
    <row r="851" spans="1:11" x14ac:dyDescent="0.25">
      <c r="A851" s="209"/>
      <c r="B851" s="160" t="s">
        <v>313</v>
      </c>
      <c r="C851" s="210"/>
      <c r="D851" s="212">
        <v>0.3</v>
      </c>
      <c r="E851" s="211">
        <v>0.3</v>
      </c>
      <c r="F851" s="202"/>
      <c r="G851" s="201"/>
      <c r="H851" s="213"/>
      <c r="I851" s="202"/>
      <c r="J851" s="202"/>
      <c r="K851" s="183"/>
    </row>
    <row r="852" spans="1:11" x14ac:dyDescent="0.25">
      <c r="A852" s="209"/>
      <c r="B852" s="160" t="s">
        <v>310</v>
      </c>
      <c r="C852" s="210"/>
      <c r="D852" s="212">
        <v>2.5</v>
      </c>
      <c r="E852" s="211">
        <v>2.5</v>
      </c>
      <c r="F852" s="202"/>
      <c r="G852" s="201"/>
      <c r="H852" s="202"/>
      <c r="I852" s="202"/>
      <c r="J852" s="202"/>
      <c r="K852" s="183"/>
    </row>
    <row r="853" spans="1:11" x14ac:dyDescent="0.25">
      <c r="A853" s="209"/>
      <c r="B853" s="160" t="s">
        <v>359</v>
      </c>
      <c r="C853" s="210"/>
      <c r="D853" s="218">
        <v>2.8</v>
      </c>
      <c r="E853" s="211">
        <v>2.5</v>
      </c>
      <c r="F853" s="201"/>
      <c r="G853" s="213"/>
      <c r="H853" s="201"/>
      <c r="I853" s="213"/>
      <c r="J853" s="202"/>
      <c r="K853" s="183"/>
    </row>
    <row r="854" spans="1:11" x14ac:dyDescent="0.25">
      <c r="A854" s="209"/>
      <c r="B854" s="160" t="s">
        <v>315</v>
      </c>
      <c r="C854" s="210"/>
      <c r="D854" s="219">
        <v>100</v>
      </c>
      <c r="E854" s="219">
        <v>100</v>
      </c>
      <c r="F854" s="201"/>
      <c r="G854" s="213"/>
      <c r="H854" s="201"/>
      <c r="I854" s="213"/>
      <c r="J854" s="202"/>
      <c r="K854" s="183"/>
    </row>
    <row r="855" spans="1:11" ht="15.75" thickBot="1" x14ac:dyDescent="0.3">
      <c r="A855" s="209" t="s">
        <v>62</v>
      </c>
      <c r="B855" s="160"/>
      <c r="C855" s="200">
        <v>20</v>
      </c>
      <c r="D855" s="218">
        <v>20</v>
      </c>
      <c r="E855" s="211">
        <v>20</v>
      </c>
      <c r="F855" s="219">
        <v>1.6</v>
      </c>
      <c r="G855" s="220">
        <v>0.2</v>
      </c>
      <c r="H855" s="221">
        <v>9.8000000000000007</v>
      </c>
      <c r="I855" s="222">
        <v>47</v>
      </c>
      <c r="J855" s="211">
        <v>0</v>
      </c>
      <c r="K855" s="183"/>
    </row>
    <row r="856" spans="1:11" ht="15.75" thickBot="1" x14ac:dyDescent="0.3">
      <c r="A856" s="196" t="s">
        <v>30</v>
      </c>
      <c r="B856" s="197"/>
      <c r="C856" s="203">
        <v>436.5</v>
      </c>
      <c r="D856" s="215"/>
      <c r="E856" s="203"/>
      <c r="F856" s="187">
        <f>SUM(F833:F855)</f>
        <v>12.540000000000001</v>
      </c>
      <c r="G856" s="187">
        <f t="shared" ref="G856:J856" si="26">SUM(G833:G855)</f>
        <v>17.520000000000003</v>
      </c>
      <c r="H856" s="187">
        <f t="shared" si="26"/>
        <v>64.400000000000006</v>
      </c>
      <c r="I856" s="187">
        <f t="shared" si="26"/>
        <v>513.74</v>
      </c>
      <c r="J856" s="187">
        <f t="shared" si="26"/>
        <v>4.2700000000000005</v>
      </c>
      <c r="K856" s="189"/>
    </row>
    <row r="857" spans="1:11" ht="15.75" thickBot="1" x14ac:dyDescent="0.3">
      <c r="A857" s="267" t="s">
        <v>63</v>
      </c>
      <c r="B857" s="161"/>
      <c r="C857" s="266">
        <f>C793+C797+C832+C856</f>
        <v>1461.5</v>
      </c>
      <c r="D857" s="289"/>
      <c r="E857" s="266"/>
      <c r="F857" s="290">
        <f>F793+F797+F832+F856</f>
        <v>41.79</v>
      </c>
      <c r="G857" s="290">
        <f>G793+G797+G832+G856</f>
        <v>43.510000000000005</v>
      </c>
      <c r="H857" s="290">
        <f>H793+H797+H832+H856</f>
        <v>197.70000000000002</v>
      </c>
      <c r="I857" s="290">
        <f>I793+I797+I832+I856</f>
        <v>1398.56</v>
      </c>
      <c r="J857" s="290">
        <f>J793+J797+J832+J856</f>
        <v>20.499999999999996</v>
      </c>
      <c r="K857" s="277"/>
    </row>
    <row r="858" spans="1:11" x14ac:dyDescent="0.25">
      <c r="A858" s="190"/>
      <c r="B858" s="191"/>
      <c r="C858" s="231"/>
      <c r="D858" s="271"/>
      <c r="E858" s="212"/>
      <c r="F858" s="208"/>
      <c r="G858" s="208"/>
      <c r="H858" s="208"/>
      <c r="I858" s="213"/>
      <c r="J858" s="213"/>
      <c r="K858" s="191"/>
    </row>
    <row r="859" spans="1:11" ht="15.75" thickBot="1" x14ac:dyDescent="0.3">
      <c r="A859" s="159" t="s">
        <v>218</v>
      </c>
      <c r="B859" s="161"/>
      <c r="C859" s="161"/>
      <c r="D859" s="159"/>
      <c r="E859" s="159"/>
      <c r="K859" s="161"/>
    </row>
    <row r="860" spans="1:11" ht="23.25" x14ac:dyDescent="0.25">
      <c r="A860" s="164" t="s">
        <v>7</v>
      </c>
      <c r="B860" s="165"/>
      <c r="C860" s="166" t="s">
        <v>8</v>
      </c>
      <c r="D860" s="167" t="s">
        <v>304</v>
      </c>
      <c r="E860" s="168" t="s">
        <v>304</v>
      </c>
      <c r="F860" s="169" t="s">
        <v>9</v>
      </c>
      <c r="G860" s="170"/>
      <c r="H860" s="171"/>
      <c r="I860" s="167" t="s">
        <v>10</v>
      </c>
      <c r="J860" s="172" t="s">
        <v>11</v>
      </c>
      <c r="K860" s="173" t="s">
        <v>12</v>
      </c>
    </row>
    <row r="861" spans="1:11" ht="15.75" thickBot="1" x14ac:dyDescent="0.3">
      <c r="A861" s="174" t="s">
        <v>13</v>
      </c>
      <c r="B861" s="175"/>
      <c r="C861" s="176"/>
      <c r="D861" s="177" t="s">
        <v>305</v>
      </c>
      <c r="E861" s="178" t="s">
        <v>305</v>
      </c>
      <c r="F861" s="179"/>
      <c r="G861" s="180"/>
      <c r="H861" s="181"/>
      <c r="I861" s="177" t="s">
        <v>14</v>
      </c>
      <c r="J861" s="182"/>
      <c r="K861" s="183"/>
    </row>
    <row r="862" spans="1:11" ht="15.75" thickBot="1" x14ac:dyDescent="0.3">
      <c r="A862" s="184"/>
      <c r="B862" s="185"/>
      <c r="C862" s="186"/>
      <c r="D862" s="187" t="s">
        <v>306</v>
      </c>
      <c r="E862" s="187" t="s">
        <v>307</v>
      </c>
      <c r="F862" s="187" t="s">
        <v>15</v>
      </c>
      <c r="G862" s="187" t="s">
        <v>16</v>
      </c>
      <c r="H862" s="188" t="s">
        <v>17</v>
      </c>
      <c r="I862" s="188" t="s">
        <v>18</v>
      </c>
      <c r="J862" s="187" t="s">
        <v>19</v>
      </c>
      <c r="K862" s="189"/>
    </row>
    <row r="863" spans="1:11" x14ac:dyDescent="0.25">
      <c r="A863" s="190"/>
      <c r="B863" s="191" t="s">
        <v>20</v>
      </c>
      <c r="C863" s="200"/>
      <c r="D863" s="206"/>
      <c r="E863" s="291"/>
      <c r="F863" s="217"/>
      <c r="G863" s="235"/>
      <c r="H863" s="194"/>
      <c r="I863" s="217"/>
      <c r="J863" s="195"/>
      <c r="K863" s="173"/>
    </row>
    <row r="864" spans="1:11" ht="23.25" x14ac:dyDescent="0.25">
      <c r="A864" s="209" t="s">
        <v>299</v>
      </c>
      <c r="B864" s="160"/>
      <c r="C864" s="200" t="s">
        <v>255</v>
      </c>
      <c r="D864" s="200"/>
      <c r="E864" s="200"/>
      <c r="F864" s="201">
        <v>4.5</v>
      </c>
      <c r="G864" s="201">
        <v>5</v>
      </c>
      <c r="H864" s="201">
        <v>21</v>
      </c>
      <c r="I864" s="201">
        <v>147</v>
      </c>
      <c r="J864" s="201">
        <v>0.16</v>
      </c>
      <c r="K864" s="183" t="s">
        <v>220</v>
      </c>
    </row>
    <row r="865" spans="1:11" x14ac:dyDescent="0.25">
      <c r="A865" s="209"/>
      <c r="B865" s="160" t="s">
        <v>409</v>
      </c>
      <c r="C865" s="200"/>
      <c r="D865" s="200">
        <v>19</v>
      </c>
      <c r="E865" s="254">
        <v>19</v>
      </c>
      <c r="F865" s="201"/>
      <c r="G865" s="213"/>
      <c r="H865" s="201"/>
      <c r="I865" s="213"/>
      <c r="J865" s="202"/>
      <c r="K865" s="183"/>
    </row>
    <row r="866" spans="1:11" x14ac:dyDescent="0.25">
      <c r="A866" s="209"/>
      <c r="B866" s="160" t="s">
        <v>309</v>
      </c>
      <c r="C866" s="200"/>
      <c r="D866" s="193">
        <v>152</v>
      </c>
      <c r="E866" s="200">
        <v>152</v>
      </c>
      <c r="F866" s="201"/>
      <c r="G866" s="213"/>
      <c r="H866" s="201"/>
      <c r="I866" s="213"/>
      <c r="J866" s="202"/>
      <c r="K866" s="183"/>
    </row>
    <row r="867" spans="1:11" x14ac:dyDescent="0.25">
      <c r="A867" s="209"/>
      <c r="B867" s="160" t="s">
        <v>310</v>
      </c>
      <c r="C867" s="200"/>
      <c r="D867" s="193">
        <v>0.75</v>
      </c>
      <c r="E867" s="200">
        <v>0.75</v>
      </c>
      <c r="F867" s="201"/>
      <c r="G867" s="213"/>
      <c r="H867" s="201"/>
      <c r="I867" s="213"/>
      <c r="J867" s="202"/>
      <c r="K867" s="183"/>
    </row>
    <row r="868" spans="1:11" x14ac:dyDescent="0.25">
      <c r="A868" s="209"/>
      <c r="B868" s="160" t="s">
        <v>311</v>
      </c>
      <c r="C868" s="200"/>
      <c r="D868" s="193">
        <v>0.8</v>
      </c>
      <c r="E868" s="200">
        <v>0.8</v>
      </c>
      <c r="F868" s="201"/>
      <c r="G868" s="213"/>
      <c r="H868" s="201"/>
      <c r="I868" s="213"/>
      <c r="J868" s="202"/>
      <c r="K868" s="183"/>
    </row>
    <row r="869" spans="1:11" x14ac:dyDescent="0.25">
      <c r="A869" s="209"/>
      <c r="B869" s="160" t="s">
        <v>312</v>
      </c>
      <c r="C869" s="200"/>
      <c r="D869" s="193">
        <v>5</v>
      </c>
      <c r="E869" s="200">
        <v>5</v>
      </c>
      <c r="F869" s="201"/>
      <c r="G869" s="213"/>
      <c r="H869" s="201"/>
      <c r="I869" s="213"/>
      <c r="J869" s="202"/>
      <c r="K869" s="183"/>
    </row>
    <row r="870" spans="1:11" x14ac:dyDescent="0.25">
      <c r="A870" s="209" t="s">
        <v>127</v>
      </c>
      <c r="B870" s="160"/>
      <c r="C870" s="200" t="s">
        <v>282</v>
      </c>
      <c r="D870" s="259"/>
      <c r="E870" s="259"/>
      <c r="F870" s="214">
        <v>1</v>
      </c>
      <c r="G870" s="211">
        <v>1.2</v>
      </c>
      <c r="H870" s="211">
        <v>10</v>
      </c>
      <c r="I870" s="211">
        <v>55</v>
      </c>
      <c r="J870" s="214">
        <v>0.16</v>
      </c>
      <c r="K870" s="183" t="s">
        <v>283</v>
      </c>
    </row>
    <row r="871" spans="1:11" x14ac:dyDescent="0.25">
      <c r="A871" s="209"/>
      <c r="B871" s="160" t="s">
        <v>372</v>
      </c>
      <c r="C871" s="200"/>
      <c r="D871" s="211">
        <v>2</v>
      </c>
      <c r="E871" s="211">
        <v>2</v>
      </c>
      <c r="F871" s="214"/>
      <c r="G871" s="214"/>
      <c r="H871" s="214"/>
      <c r="I871" s="214"/>
      <c r="J871" s="214"/>
      <c r="K871" s="183"/>
    </row>
    <row r="872" spans="1:11" x14ac:dyDescent="0.25">
      <c r="A872" s="209"/>
      <c r="B872" s="160" t="s">
        <v>310</v>
      </c>
      <c r="C872" s="200"/>
      <c r="D872" s="211">
        <v>7.7</v>
      </c>
      <c r="E872" s="211">
        <v>7.7</v>
      </c>
      <c r="F872" s="214"/>
      <c r="G872" s="211"/>
      <c r="H872" s="211"/>
      <c r="I872" s="211"/>
      <c r="J872" s="214"/>
      <c r="K872" s="183"/>
    </row>
    <row r="873" spans="1:11" x14ac:dyDescent="0.25">
      <c r="A873" s="193"/>
      <c r="B873" s="160" t="s">
        <v>309</v>
      </c>
      <c r="C873" s="200"/>
      <c r="D873" s="211">
        <v>75</v>
      </c>
      <c r="E873" s="211">
        <v>75</v>
      </c>
      <c r="F873" s="214"/>
      <c r="G873" s="211"/>
      <c r="H873" s="211"/>
      <c r="I873" s="211"/>
      <c r="J873" s="214"/>
      <c r="K873" s="183"/>
    </row>
    <row r="874" spans="1:11" x14ac:dyDescent="0.25">
      <c r="A874" s="193"/>
      <c r="B874" s="160" t="s">
        <v>332</v>
      </c>
      <c r="C874" s="200"/>
      <c r="D874" s="214">
        <v>106</v>
      </c>
      <c r="E874" s="211">
        <v>106</v>
      </c>
      <c r="F874" s="214"/>
      <c r="G874" s="211"/>
      <c r="H874" s="212"/>
      <c r="I874" s="211"/>
      <c r="J874" s="212"/>
      <c r="K874" s="183"/>
    </row>
    <row r="875" spans="1:11" x14ac:dyDescent="0.25">
      <c r="A875" s="209" t="s">
        <v>269</v>
      </c>
      <c r="B875" s="160"/>
      <c r="C875" s="210" t="s">
        <v>270</v>
      </c>
      <c r="D875" s="209"/>
      <c r="E875" s="183"/>
      <c r="F875" s="202">
        <v>3.5</v>
      </c>
      <c r="G875" s="201">
        <v>5.95</v>
      </c>
      <c r="H875" s="213">
        <v>12.9</v>
      </c>
      <c r="I875" s="202">
        <v>119.6</v>
      </c>
      <c r="J875" s="202">
        <v>0.04</v>
      </c>
      <c r="K875" s="183" t="s">
        <v>271</v>
      </c>
    </row>
    <row r="876" spans="1:11" x14ac:dyDescent="0.25">
      <c r="A876" s="209"/>
      <c r="B876" s="160" t="s">
        <v>316</v>
      </c>
      <c r="C876" s="200"/>
      <c r="D876" s="193">
        <v>25</v>
      </c>
      <c r="E876" s="200">
        <v>25</v>
      </c>
      <c r="F876" s="202"/>
      <c r="G876" s="201"/>
      <c r="H876" s="201"/>
      <c r="I876" s="202"/>
      <c r="J876" s="202"/>
      <c r="K876" s="183"/>
    </row>
    <row r="877" spans="1:11" x14ac:dyDescent="0.25">
      <c r="A877" s="209"/>
      <c r="B877" s="160" t="s">
        <v>348</v>
      </c>
      <c r="C877" s="200"/>
      <c r="D877" s="193">
        <v>5.0999999999999996</v>
      </c>
      <c r="E877" s="200">
        <v>5</v>
      </c>
      <c r="F877" s="202"/>
      <c r="G877" s="201"/>
      <c r="H877" s="201"/>
      <c r="I877" s="202"/>
      <c r="J877" s="202"/>
      <c r="K877" s="183"/>
    </row>
    <row r="878" spans="1:11" ht="15.75" thickBot="1" x14ac:dyDescent="0.3">
      <c r="A878" s="209"/>
      <c r="B878" s="160" t="s">
        <v>312</v>
      </c>
      <c r="C878" s="200"/>
      <c r="D878" s="193">
        <v>5</v>
      </c>
      <c r="E878" s="200">
        <v>5</v>
      </c>
      <c r="F878" s="202" t="s">
        <v>203</v>
      </c>
      <c r="G878" s="201"/>
      <c r="H878" s="201"/>
      <c r="I878" s="202"/>
      <c r="J878" s="202"/>
      <c r="K878" s="183"/>
    </row>
    <row r="879" spans="1:11" ht="15.75" thickBot="1" x14ac:dyDescent="0.3">
      <c r="A879" s="196" t="s">
        <v>30</v>
      </c>
      <c r="B879" s="197"/>
      <c r="C879" s="187">
        <v>362</v>
      </c>
      <c r="D879" s="203"/>
      <c r="E879" s="215"/>
      <c r="F879" s="187">
        <f>SUM(F863:F877)</f>
        <v>9</v>
      </c>
      <c r="G879" s="187">
        <f t="shared" ref="G879:J879" si="27">SUM(G863:G877)</f>
        <v>12.15</v>
      </c>
      <c r="H879" s="187">
        <f t="shared" si="27"/>
        <v>43.9</v>
      </c>
      <c r="I879" s="187">
        <f t="shared" si="27"/>
        <v>321.60000000000002</v>
      </c>
      <c r="J879" s="187">
        <f t="shared" si="27"/>
        <v>0.36</v>
      </c>
      <c r="K879" s="189"/>
    </row>
    <row r="880" spans="1:11" x14ac:dyDescent="0.25">
      <c r="A880" s="190"/>
      <c r="B880" s="191" t="s">
        <v>31</v>
      </c>
      <c r="C880" s="210"/>
      <c r="D880" s="206"/>
      <c r="E880" s="206"/>
      <c r="F880" s="201"/>
      <c r="G880" s="213"/>
      <c r="H880" s="201"/>
      <c r="I880" s="213"/>
      <c r="J880" s="202"/>
      <c r="K880" s="173"/>
    </row>
    <row r="881" spans="1:11" x14ac:dyDescent="0.25">
      <c r="A881" s="209" t="s">
        <v>72</v>
      </c>
      <c r="B881" s="160"/>
      <c r="C881" s="200">
        <v>100</v>
      </c>
      <c r="D881" s="237">
        <v>114</v>
      </c>
      <c r="E881" s="200">
        <v>100</v>
      </c>
      <c r="F881" s="202">
        <v>0.36</v>
      </c>
      <c r="G881" s="201">
        <v>0.36</v>
      </c>
      <c r="H881" s="213">
        <v>10</v>
      </c>
      <c r="I881" s="201">
        <v>44.7</v>
      </c>
      <c r="J881" s="202">
        <v>10</v>
      </c>
      <c r="K881" s="183" t="s">
        <v>263</v>
      </c>
    </row>
    <row r="882" spans="1:11" ht="15.75" thickBot="1" x14ac:dyDescent="0.3">
      <c r="A882" s="209" t="s">
        <v>170</v>
      </c>
      <c r="B882" s="160"/>
      <c r="C882" s="200"/>
      <c r="D882" s="237"/>
      <c r="E882" s="254"/>
      <c r="F882" s="202"/>
      <c r="G882" s="201"/>
      <c r="H882" s="213"/>
      <c r="I882" s="201"/>
      <c r="J882" s="202"/>
      <c r="K882" s="183"/>
    </row>
    <row r="883" spans="1:11" ht="15.75" thickBot="1" x14ac:dyDescent="0.3">
      <c r="A883" s="196" t="s">
        <v>30</v>
      </c>
      <c r="B883" s="197"/>
      <c r="C883" s="198">
        <v>100</v>
      </c>
      <c r="D883" s="205"/>
      <c r="E883" s="292"/>
      <c r="F883" s="187">
        <f>SUM(F881)</f>
        <v>0.36</v>
      </c>
      <c r="G883" s="187">
        <f>SUM(G881)</f>
        <v>0.36</v>
      </c>
      <c r="H883" s="187">
        <f>SUM(H881)</f>
        <v>10</v>
      </c>
      <c r="I883" s="187">
        <f>SUM(I881)</f>
        <v>44.7</v>
      </c>
      <c r="J883" s="187">
        <f>SUM(J881)</f>
        <v>10</v>
      </c>
      <c r="K883" s="189"/>
    </row>
    <row r="884" spans="1:11" x14ac:dyDescent="0.25">
      <c r="A884" s="209"/>
      <c r="B884" s="160" t="s">
        <v>35</v>
      </c>
      <c r="C884" s="210"/>
      <c r="D884" s="218"/>
      <c r="E884" s="214"/>
      <c r="F884" s="168"/>
      <c r="G884" s="213"/>
      <c r="H884" s="168"/>
      <c r="I884" s="213"/>
      <c r="J884" s="202"/>
      <c r="K884" s="183"/>
    </row>
    <row r="885" spans="1:11" x14ac:dyDescent="0.25">
      <c r="A885" s="209" t="s">
        <v>289</v>
      </c>
      <c r="B885" s="160"/>
      <c r="C885" s="211">
        <v>50</v>
      </c>
      <c r="D885" s="213"/>
      <c r="E885" s="201"/>
      <c r="F885" s="213">
        <v>0.66</v>
      </c>
      <c r="G885" s="201">
        <v>2.5</v>
      </c>
      <c r="H885" s="213">
        <v>4.5</v>
      </c>
      <c r="I885" s="202">
        <v>43.1</v>
      </c>
      <c r="J885" s="201">
        <v>15.8</v>
      </c>
      <c r="K885" s="183" t="s">
        <v>172</v>
      </c>
    </row>
    <row r="886" spans="1:11" x14ac:dyDescent="0.25">
      <c r="A886" s="209"/>
      <c r="B886" s="160" t="s">
        <v>321</v>
      </c>
      <c r="C886" s="211"/>
      <c r="D886" s="213">
        <v>50.6</v>
      </c>
      <c r="E886" s="201">
        <v>40.5</v>
      </c>
      <c r="F886" s="213"/>
      <c r="G886" s="201"/>
      <c r="H886" s="213"/>
      <c r="I886" s="202"/>
      <c r="J886" s="201"/>
      <c r="K886" s="183"/>
    </row>
    <row r="887" spans="1:11" x14ac:dyDescent="0.25">
      <c r="A887" s="209"/>
      <c r="B887" s="160" t="s">
        <v>323</v>
      </c>
      <c r="C887" s="211"/>
      <c r="D887" s="213">
        <v>6.65</v>
      </c>
      <c r="E887" s="201">
        <v>5</v>
      </c>
      <c r="F887" s="213"/>
      <c r="G887" s="201"/>
      <c r="H887" s="213"/>
      <c r="I887" s="202"/>
      <c r="J887" s="201"/>
      <c r="K887" s="183"/>
    </row>
    <row r="888" spans="1:11" x14ac:dyDescent="0.25">
      <c r="A888" s="209"/>
      <c r="B888" s="160" t="s">
        <v>310</v>
      </c>
      <c r="C888" s="211"/>
      <c r="D888" s="213">
        <v>0.8</v>
      </c>
      <c r="E888" s="201">
        <v>0.8</v>
      </c>
      <c r="F888" s="213"/>
      <c r="G888" s="201"/>
      <c r="H888" s="213"/>
      <c r="I888" s="202"/>
      <c r="J888" s="201"/>
      <c r="K888" s="183"/>
    </row>
    <row r="889" spans="1:11" x14ac:dyDescent="0.25">
      <c r="A889" s="209"/>
      <c r="B889" s="160" t="s">
        <v>318</v>
      </c>
      <c r="C889" s="211"/>
      <c r="D889" s="213">
        <v>2.5</v>
      </c>
      <c r="E889" s="201">
        <v>2.5</v>
      </c>
      <c r="F889" s="213"/>
      <c r="G889" s="201"/>
      <c r="H889" s="213"/>
      <c r="I889" s="202"/>
      <c r="J889" s="201"/>
      <c r="K889" s="183"/>
    </row>
    <row r="890" spans="1:11" x14ac:dyDescent="0.25">
      <c r="A890" s="209"/>
      <c r="B890" s="160" t="s">
        <v>336</v>
      </c>
      <c r="C890" s="211"/>
      <c r="D890" s="213">
        <v>0.2</v>
      </c>
      <c r="E890" s="201">
        <v>0.2</v>
      </c>
      <c r="F890" s="213"/>
      <c r="G890" s="201"/>
      <c r="H890" s="213"/>
      <c r="I890" s="202"/>
      <c r="J890" s="202"/>
      <c r="K890" s="183"/>
    </row>
    <row r="891" spans="1:11" x14ac:dyDescent="0.25">
      <c r="A891" s="209" t="s">
        <v>300</v>
      </c>
      <c r="B891" s="160"/>
      <c r="C891" s="210" t="s">
        <v>280</v>
      </c>
      <c r="D891" s="218"/>
      <c r="E891" s="214"/>
      <c r="F891" s="201">
        <v>4</v>
      </c>
      <c r="G891" s="213">
        <v>3</v>
      </c>
      <c r="H891" s="201">
        <v>10.7</v>
      </c>
      <c r="I891" s="213">
        <v>85.8</v>
      </c>
      <c r="J891" s="202">
        <v>0.4</v>
      </c>
      <c r="K891" s="183" t="s">
        <v>222</v>
      </c>
    </row>
    <row r="892" spans="1:11" x14ac:dyDescent="0.25">
      <c r="A892" s="209"/>
      <c r="B892" s="160" t="s">
        <v>319</v>
      </c>
      <c r="C892" s="210"/>
      <c r="D892" s="211">
        <v>22.62</v>
      </c>
      <c r="E892" s="212">
        <v>14.7</v>
      </c>
      <c r="F892" s="202"/>
      <c r="G892" s="202"/>
      <c r="H892" s="202"/>
      <c r="I892" s="202"/>
      <c r="J892" s="202"/>
      <c r="K892" s="183"/>
    </row>
    <row r="893" spans="1:11" x14ac:dyDescent="0.25">
      <c r="A893" s="209"/>
      <c r="B893" s="160" t="s">
        <v>334</v>
      </c>
      <c r="C893" s="210"/>
      <c r="D893" s="218">
        <v>11.3</v>
      </c>
      <c r="E893" s="214">
        <v>11.3</v>
      </c>
      <c r="F893" s="182"/>
      <c r="G893" s="234"/>
      <c r="H893" s="182"/>
      <c r="I893" s="213"/>
      <c r="J893" s="202"/>
      <c r="K893" s="183"/>
    </row>
    <row r="894" spans="1:11" x14ac:dyDescent="0.25">
      <c r="A894" s="209"/>
      <c r="B894" s="160" t="s">
        <v>335</v>
      </c>
      <c r="C894" s="210"/>
      <c r="D894" s="218">
        <v>3</v>
      </c>
      <c r="E894" s="214">
        <v>3</v>
      </c>
      <c r="F894" s="182"/>
      <c r="G894" s="234"/>
      <c r="H894" s="182"/>
      <c r="I894" s="213"/>
      <c r="J894" s="202"/>
      <c r="K894" s="183"/>
    </row>
    <row r="895" spans="1:11" x14ac:dyDescent="0.25">
      <c r="A895" s="209"/>
      <c r="B895" s="160" t="s">
        <v>315</v>
      </c>
      <c r="C895" s="210"/>
      <c r="D895" s="218">
        <v>2.1</v>
      </c>
      <c r="E895" s="214">
        <v>2.1</v>
      </c>
      <c r="F895" s="182"/>
      <c r="G895" s="234"/>
      <c r="H895" s="182"/>
      <c r="I895" s="213"/>
      <c r="J895" s="202"/>
      <c r="K895" s="183"/>
    </row>
    <row r="896" spans="1:11" x14ac:dyDescent="0.25">
      <c r="A896" s="209"/>
      <c r="B896" s="160" t="s">
        <v>311</v>
      </c>
      <c r="C896" s="210"/>
      <c r="D896" s="218">
        <v>0.2</v>
      </c>
      <c r="E896" s="214">
        <v>0.2</v>
      </c>
      <c r="F896" s="182"/>
      <c r="G896" s="234"/>
      <c r="H896" s="182"/>
      <c r="I896" s="213"/>
      <c r="J896" s="202"/>
      <c r="K896" s="183"/>
    </row>
    <row r="897" spans="1:11" x14ac:dyDescent="0.25">
      <c r="A897" s="209"/>
      <c r="B897" s="160" t="s">
        <v>410</v>
      </c>
      <c r="C897" s="210"/>
      <c r="D897" s="218"/>
      <c r="E897" s="214">
        <v>12</v>
      </c>
      <c r="F897" s="182"/>
      <c r="G897" s="234"/>
      <c r="H897" s="182"/>
      <c r="I897" s="213"/>
      <c r="J897" s="202"/>
      <c r="K897" s="183"/>
    </row>
    <row r="898" spans="1:11" x14ac:dyDescent="0.25">
      <c r="A898" s="209"/>
      <c r="B898" s="160" t="s">
        <v>323</v>
      </c>
      <c r="C898" s="210"/>
      <c r="D898" s="218">
        <v>8</v>
      </c>
      <c r="E898" s="214">
        <v>6</v>
      </c>
      <c r="F898" s="182"/>
      <c r="G898" s="234"/>
      <c r="H898" s="182"/>
      <c r="I898" s="213"/>
      <c r="J898" s="202"/>
      <c r="K898" s="183"/>
    </row>
    <row r="899" spans="1:11" x14ac:dyDescent="0.25">
      <c r="A899" s="209"/>
      <c r="B899" s="160" t="s">
        <v>325</v>
      </c>
      <c r="C899" s="210"/>
      <c r="D899" s="218">
        <v>7.14</v>
      </c>
      <c r="E899" s="214">
        <v>6</v>
      </c>
      <c r="F899" s="182"/>
      <c r="G899" s="234"/>
      <c r="H899" s="182"/>
      <c r="I899" s="213"/>
      <c r="J899" s="202"/>
      <c r="K899" s="183"/>
    </row>
    <row r="900" spans="1:11" x14ac:dyDescent="0.25">
      <c r="A900" s="209"/>
      <c r="B900" s="160" t="s">
        <v>318</v>
      </c>
      <c r="C900" s="210"/>
      <c r="D900" s="218">
        <v>2.2999999999999998</v>
      </c>
      <c r="E900" s="214">
        <v>2.2999999999999998</v>
      </c>
      <c r="F900" s="182"/>
      <c r="G900" s="234"/>
      <c r="H900" s="182"/>
      <c r="I900" s="213"/>
      <c r="J900" s="202"/>
      <c r="K900" s="183"/>
    </row>
    <row r="901" spans="1:11" x14ac:dyDescent="0.25">
      <c r="A901" s="209"/>
      <c r="B901" s="160" t="s">
        <v>315</v>
      </c>
      <c r="C901" s="210"/>
      <c r="D901" s="218">
        <v>143</v>
      </c>
      <c r="E901" s="214">
        <v>143</v>
      </c>
      <c r="F901" s="182"/>
      <c r="G901" s="234"/>
      <c r="H901" s="182"/>
      <c r="I901" s="213"/>
      <c r="J901" s="202"/>
      <c r="K901" s="183"/>
    </row>
    <row r="902" spans="1:11" x14ac:dyDescent="0.25">
      <c r="A902" s="209"/>
      <c r="B902" s="160" t="s">
        <v>311</v>
      </c>
      <c r="C902" s="210"/>
      <c r="D902" s="212">
        <v>1</v>
      </c>
      <c r="E902" s="214">
        <v>1</v>
      </c>
      <c r="F902" s="217"/>
      <c r="G902" s="217"/>
      <c r="H902" s="217"/>
      <c r="I902" s="201"/>
      <c r="J902" s="202"/>
      <c r="K902" s="183"/>
    </row>
    <row r="903" spans="1:11" x14ac:dyDescent="0.25">
      <c r="A903" s="209" t="s">
        <v>223</v>
      </c>
      <c r="B903" s="160"/>
      <c r="C903" s="211">
        <v>60</v>
      </c>
      <c r="D903" s="213"/>
      <c r="E903" s="201"/>
      <c r="F903" s="202">
        <v>4.63</v>
      </c>
      <c r="G903" s="201">
        <v>2.2999999999999998</v>
      </c>
      <c r="H903" s="213">
        <v>2.14</v>
      </c>
      <c r="I903" s="202">
        <v>48</v>
      </c>
      <c r="J903" s="201"/>
      <c r="K903" s="183" t="s">
        <v>301</v>
      </c>
    </row>
    <row r="904" spans="1:11" x14ac:dyDescent="0.25">
      <c r="A904" s="209"/>
      <c r="B904" s="160" t="s">
        <v>386</v>
      </c>
      <c r="C904" s="211"/>
      <c r="D904" s="213">
        <v>59.2</v>
      </c>
      <c r="E904" s="201">
        <v>45</v>
      </c>
      <c r="F904" s="202"/>
      <c r="G904" s="201"/>
      <c r="H904" s="213"/>
      <c r="I904" s="202"/>
      <c r="J904" s="201"/>
      <c r="K904" s="183"/>
    </row>
    <row r="905" spans="1:11" x14ac:dyDescent="0.25">
      <c r="A905" s="209"/>
      <c r="B905" s="160" t="s">
        <v>335</v>
      </c>
      <c r="C905" s="211"/>
      <c r="D905" s="213">
        <v>9</v>
      </c>
      <c r="E905" s="201">
        <v>9</v>
      </c>
      <c r="F905" s="202"/>
      <c r="G905" s="202"/>
      <c r="H905" s="202"/>
      <c r="I905" s="202"/>
      <c r="J905" s="201"/>
      <c r="K905" s="183"/>
    </row>
    <row r="906" spans="1:11" x14ac:dyDescent="0.25">
      <c r="A906" s="209"/>
      <c r="B906" s="160" t="s">
        <v>411</v>
      </c>
      <c r="C906" s="211"/>
      <c r="D906" s="213">
        <v>1.5</v>
      </c>
      <c r="E906" s="201">
        <v>1.5</v>
      </c>
      <c r="F906" s="202"/>
      <c r="G906" s="201"/>
      <c r="H906" s="213"/>
      <c r="I906" s="202"/>
      <c r="J906" s="182"/>
      <c r="K906" s="183"/>
    </row>
    <row r="907" spans="1:11" x14ac:dyDescent="0.25">
      <c r="A907" s="209"/>
      <c r="B907" s="160" t="s">
        <v>325</v>
      </c>
      <c r="C907" s="211"/>
      <c r="D907" s="213">
        <v>13.21</v>
      </c>
      <c r="E907" s="201">
        <v>11.1</v>
      </c>
      <c r="F907" s="202"/>
      <c r="G907" s="201"/>
      <c r="H907" s="213"/>
      <c r="I907" s="202"/>
      <c r="J907" s="182"/>
      <c r="K907" s="183"/>
    </row>
    <row r="908" spans="1:11" x14ac:dyDescent="0.25">
      <c r="A908" s="209"/>
      <c r="B908" s="160" t="s">
        <v>332</v>
      </c>
      <c r="C908" s="211"/>
      <c r="D908" s="213">
        <v>4.5</v>
      </c>
      <c r="E908" s="201">
        <v>4.5</v>
      </c>
      <c r="F908" s="202"/>
      <c r="G908" s="201"/>
      <c r="H908" s="213"/>
      <c r="I908" s="202"/>
      <c r="J908" s="182"/>
      <c r="K908" s="308"/>
    </row>
    <row r="909" spans="1:11" x14ac:dyDescent="0.25">
      <c r="A909" s="209"/>
      <c r="B909" s="160" t="s">
        <v>311</v>
      </c>
      <c r="C909" s="211"/>
      <c r="D909" s="213">
        <v>0.4</v>
      </c>
      <c r="E909" s="201">
        <v>0.4</v>
      </c>
      <c r="F909" s="213"/>
      <c r="G909" s="201"/>
      <c r="H909" s="213"/>
      <c r="I909" s="202"/>
      <c r="J909" s="182"/>
      <c r="K909" s="308"/>
    </row>
    <row r="910" spans="1:11" x14ac:dyDescent="0.25">
      <c r="A910" s="209"/>
      <c r="B910" s="160" t="s">
        <v>399</v>
      </c>
      <c r="C910" s="211"/>
      <c r="D910" s="213">
        <v>4.5</v>
      </c>
      <c r="E910" s="201">
        <v>4.5</v>
      </c>
      <c r="F910" s="213"/>
      <c r="G910" s="201"/>
      <c r="H910" s="213"/>
      <c r="I910" s="202"/>
      <c r="J910" s="182"/>
      <c r="K910" s="308"/>
    </row>
    <row r="911" spans="1:11" x14ac:dyDescent="0.25">
      <c r="A911" s="209"/>
      <c r="B911" s="160" t="s">
        <v>318</v>
      </c>
      <c r="C911" s="211"/>
      <c r="D911" s="213">
        <v>1.5</v>
      </c>
      <c r="E911" s="201">
        <v>1.5</v>
      </c>
      <c r="F911" s="213"/>
      <c r="G911" s="201"/>
      <c r="H911" s="213"/>
      <c r="I911" s="202"/>
      <c r="J911" s="182"/>
      <c r="K911" s="308"/>
    </row>
    <row r="912" spans="1:11" x14ac:dyDescent="0.25">
      <c r="A912" s="209"/>
      <c r="B912" s="160" t="s">
        <v>310</v>
      </c>
      <c r="C912" s="211"/>
      <c r="D912" s="213">
        <v>0.17</v>
      </c>
      <c r="E912" s="201">
        <v>0.17</v>
      </c>
      <c r="F912" s="213"/>
      <c r="G912" s="201"/>
      <c r="H912" s="213"/>
      <c r="I912" s="202"/>
      <c r="J912" s="182"/>
      <c r="K912" s="308"/>
    </row>
    <row r="913" spans="1:11" x14ac:dyDescent="0.25">
      <c r="A913" s="209"/>
      <c r="B913" s="160" t="s">
        <v>364</v>
      </c>
      <c r="C913" s="211"/>
      <c r="D913" s="213"/>
      <c r="E913" s="201">
        <v>71</v>
      </c>
      <c r="F913" s="213"/>
      <c r="G913" s="201"/>
      <c r="H913" s="213"/>
      <c r="I913" s="202"/>
      <c r="J913" s="182"/>
      <c r="K913" s="308"/>
    </row>
    <row r="914" spans="1:11" ht="23.25" x14ac:dyDescent="0.25">
      <c r="A914" s="209" t="s">
        <v>112</v>
      </c>
      <c r="B914" s="160"/>
      <c r="C914" s="211">
        <v>120</v>
      </c>
      <c r="D914" s="213"/>
      <c r="E914" s="201"/>
      <c r="F914" s="213">
        <v>2.4</v>
      </c>
      <c r="G914" s="201">
        <v>3.6</v>
      </c>
      <c r="H914" s="213">
        <v>16.8</v>
      </c>
      <c r="I914" s="202">
        <v>109.2</v>
      </c>
      <c r="J914" s="201">
        <v>8.34</v>
      </c>
      <c r="K914" s="183" t="s">
        <v>113</v>
      </c>
    </row>
    <row r="915" spans="1:11" x14ac:dyDescent="0.25">
      <c r="A915" s="209"/>
      <c r="B915" s="160" t="s">
        <v>320</v>
      </c>
      <c r="C915" s="211"/>
      <c r="D915" s="213">
        <v>172</v>
      </c>
      <c r="E915" s="201">
        <v>103</v>
      </c>
      <c r="F915" s="213"/>
      <c r="G915" s="201"/>
      <c r="H915" s="213"/>
      <c r="I915" s="202"/>
      <c r="J915" s="201"/>
      <c r="K915" s="183"/>
    </row>
    <row r="916" spans="1:11" x14ac:dyDescent="0.25">
      <c r="A916" s="209"/>
      <c r="B916" s="160" t="s">
        <v>309</v>
      </c>
      <c r="C916" s="211"/>
      <c r="D916" s="213">
        <v>18.96</v>
      </c>
      <c r="E916" s="201">
        <v>18</v>
      </c>
      <c r="F916" s="213"/>
      <c r="G916" s="201"/>
      <c r="H916" s="213"/>
      <c r="I916" s="202"/>
      <c r="J916" s="201"/>
      <c r="K916" s="183"/>
    </row>
    <row r="917" spans="1:11" x14ac:dyDescent="0.25">
      <c r="A917" s="209"/>
      <c r="B917" s="160" t="s">
        <v>312</v>
      </c>
      <c r="C917" s="211"/>
      <c r="D917" s="213">
        <v>3</v>
      </c>
      <c r="E917" s="201">
        <v>3</v>
      </c>
      <c r="F917" s="213"/>
      <c r="G917" s="201"/>
      <c r="H917" s="213"/>
      <c r="I917" s="202"/>
      <c r="J917" s="201"/>
      <c r="K917" s="183"/>
    </row>
    <row r="918" spans="1:11" x14ac:dyDescent="0.25">
      <c r="A918" s="209"/>
      <c r="B918" s="160" t="s">
        <v>311</v>
      </c>
      <c r="C918" s="211"/>
      <c r="D918" s="213">
        <v>1</v>
      </c>
      <c r="E918" s="201">
        <v>1</v>
      </c>
      <c r="F918" s="213"/>
      <c r="G918" s="201"/>
      <c r="H918" s="213"/>
      <c r="I918" s="202"/>
      <c r="J918" s="201"/>
      <c r="K918" s="183"/>
    </row>
    <row r="919" spans="1:11" x14ac:dyDescent="0.25">
      <c r="A919" s="209" t="s">
        <v>161</v>
      </c>
      <c r="B919" s="160"/>
      <c r="C919" s="211">
        <v>150</v>
      </c>
      <c r="D919" s="218"/>
      <c r="E919" s="211"/>
      <c r="F919" s="202">
        <v>0.1</v>
      </c>
      <c r="G919" s="201">
        <v>0.1</v>
      </c>
      <c r="H919" s="213">
        <v>10.199999999999999</v>
      </c>
      <c r="I919" s="201">
        <v>42.1</v>
      </c>
      <c r="J919" s="202">
        <v>1.2</v>
      </c>
      <c r="K919" s="183" t="s">
        <v>162</v>
      </c>
    </row>
    <row r="920" spans="1:11" x14ac:dyDescent="0.25">
      <c r="A920" s="209"/>
      <c r="B920" s="160" t="s">
        <v>349</v>
      </c>
      <c r="C920" s="210"/>
      <c r="D920" s="218">
        <v>34</v>
      </c>
      <c r="E920" s="211">
        <v>30</v>
      </c>
      <c r="F920" s="202"/>
      <c r="G920" s="201"/>
      <c r="H920" s="213"/>
      <c r="I920" s="201"/>
      <c r="J920" s="202"/>
      <c r="K920" s="183"/>
    </row>
    <row r="921" spans="1:11" x14ac:dyDescent="0.25">
      <c r="A921" s="209"/>
      <c r="B921" s="160" t="s">
        <v>310</v>
      </c>
      <c r="C921" s="210"/>
      <c r="D921" s="218">
        <v>4</v>
      </c>
      <c r="E921" s="211">
        <v>4</v>
      </c>
      <c r="F921" s="202"/>
      <c r="G921" s="201"/>
      <c r="H921" s="213"/>
      <c r="I921" s="201"/>
      <c r="J921" s="202"/>
      <c r="K921" s="183"/>
    </row>
    <row r="922" spans="1:11" x14ac:dyDescent="0.25">
      <c r="A922" s="209"/>
      <c r="B922" s="160" t="s">
        <v>315</v>
      </c>
      <c r="C922" s="210"/>
      <c r="D922" s="218">
        <v>130</v>
      </c>
      <c r="E922" s="211">
        <v>130</v>
      </c>
      <c r="F922" s="202"/>
      <c r="G922" s="201"/>
      <c r="H922" s="213"/>
      <c r="I922" s="201"/>
      <c r="J922" s="202"/>
      <c r="K922" s="183"/>
    </row>
    <row r="923" spans="1:11" ht="15.75" thickBot="1" x14ac:dyDescent="0.3">
      <c r="A923" s="209" t="s">
        <v>49</v>
      </c>
      <c r="B923" s="160"/>
      <c r="C923" s="211">
        <v>30</v>
      </c>
      <c r="D923" s="211">
        <v>30</v>
      </c>
      <c r="E923" s="212">
        <v>30</v>
      </c>
      <c r="F923" s="211">
        <v>1.5</v>
      </c>
      <c r="G923" s="212">
        <v>0.3</v>
      </c>
      <c r="H923" s="211">
        <v>14.3</v>
      </c>
      <c r="I923" s="212">
        <v>65.900000000000006</v>
      </c>
      <c r="J923" s="214"/>
      <c r="K923" s="183"/>
    </row>
    <row r="924" spans="1:11" ht="15.75" thickBot="1" x14ac:dyDescent="0.3">
      <c r="A924" s="196" t="s">
        <v>30</v>
      </c>
      <c r="B924" s="197"/>
      <c r="C924" s="203">
        <v>570</v>
      </c>
      <c r="D924" s="256"/>
      <c r="E924" s="203"/>
      <c r="F924" s="188">
        <f>SUM(F885:F923)</f>
        <v>13.29</v>
      </c>
      <c r="G924" s="188">
        <f>SUM(G885:G923)</f>
        <v>11.8</v>
      </c>
      <c r="H924" s="188">
        <f>SUM(H885:H923)</f>
        <v>58.64</v>
      </c>
      <c r="I924" s="188">
        <f>SUM(I885:I923)</f>
        <v>394.1</v>
      </c>
      <c r="J924" s="188">
        <f>SUM(J885:J923)</f>
        <v>25.74</v>
      </c>
      <c r="K924" s="188"/>
    </row>
    <row r="925" spans="1:11" x14ac:dyDescent="0.25">
      <c r="A925" s="190"/>
      <c r="B925" s="191" t="s">
        <v>50</v>
      </c>
      <c r="C925" s="238"/>
      <c r="D925" s="206"/>
      <c r="E925" s="257"/>
      <c r="F925" s="167"/>
      <c r="G925" s="168"/>
      <c r="H925" s="208"/>
      <c r="I925" s="167"/>
      <c r="J925" s="195"/>
      <c r="K925" s="173"/>
    </row>
    <row r="926" spans="1:11" ht="15.75" thickBot="1" x14ac:dyDescent="0.3">
      <c r="A926" s="209" t="s">
        <v>139</v>
      </c>
      <c r="B926" s="160"/>
      <c r="C926" s="211">
        <v>110</v>
      </c>
      <c r="D926" s="212"/>
      <c r="E926" s="214"/>
      <c r="F926" s="266">
        <v>3.74</v>
      </c>
      <c r="G926" s="211">
        <v>2.75</v>
      </c>
      <c r="H926" s="212">
        <v>5.16</v>
      </c>
      <c r="I926" s="211">
        <v>60.35</v>
      </c>
      <c r="J926" s="218">
        <v>0.9</v>
      </c>
      <c r="K926" s="183" t="s">
        <v>117</v>
      </c>
    </row>
    <row r="927" spans="1:11" x14ac:dyDescent="0.25">
      <c r="A927" s="209"/>
      <c r="B927" s="160" t="s">
        <v>378</v>
      </c>
      <c r="C927" s="211"/>
      <c r="D927" s="243">
        <v>114</v>
      </c>
      <c r="E927" s="242">
        <v>110</v>
      </c>
      <c r="F927" s="214"/>
      <c r="G927" s="211"/>
      <c r="H927" s="212"/>
      <c r="I927" s="214"/>
      <c r="J927" s="218"/>
      <c r="K927" s="183"/>
    </row>
    <row r="928" spans="1:11" x14ac:dyDescent="0.25">
      <c r="A928" s="209" t="s">
        <v>87</v>
      </c>
      <c r="B928" s="160"/>
      <c r="C928" s="211">
        <v>10</v>
      </c>
      <c r="D928" s="202">
        <v>10</v>
      </c>
      <c r="E928" s="201">
        <v>10</v>
      </c>
      <c r="F928" s="201">
        <v>0.25</v>
      </c>
      <c r="G928" s="213">
        <v>5</v>
      </c>
      <c r="H928" s="201">
        <v>25</v>
      </c>
      <c r="I928" s="213">
        <v>146</v>
      </c>
      <c r="J928" s="201"/>
      <c r="K928" s="183"/>
    </row>
    <row r="929" spans="1:11" x14ac:dyDescent="0.25">
      <c r="A929" s="209" t="s">
        <v>163</v>
      </c>
      <c r="B929" s="160"/>
      <c r="C929" s="211"/>
      <c r="D929" s="213"/>
      <c r="E929" s="201"/>
      <c r="F929" s="213"/>
      <c r="G929" s="213"/>
      <c r="H929" s="213"/>
      <c r="I929" s="213"/>
      <c r="J929" s="216"/>
      <c r="K929" s="183"/>
    </row>
    <row r="930" spans="1:11" ht="23.25" x14ac:dyDescent="0.25">
      <c r="A930" s="240" t="s">
        <v>225</v>
      </c>
      <c r="B930" s="41"/>
      <c r="C930" s="306" t="s">
        <v>302</v>
      </c>
      <c r="D930" s="304"/>
      <c r="E930" s="305"/>
      <c r="F930" s="245">
        <v>11.8</v>
      </c>
      <c r="G930" s="244">
        <v>12.4</v>
      </c>
      <c r="H930" s="245">
        <v>25.5</v>
      </c>
      <c r="I930" s="244">
        <v>260.8</v>
      </c>
      <c r="J930" s="245">
        <v>0.7</v>
      </c>
      <c r="K930" s="183" t="s">
        <v>226</v>
      </c>
    </row>
    <row r="931" spans="1:11" x14ac:dyDescent="0.25">
      <c r="A931" s="240"/>
      <c r="B931" s="241" t="s">
        <v>321</v>
      </c>
      <c r="C931" s="306"/>
      <c r="D931" s="304">
        <v>112.5</v>
      </c>
      <c r="E931" s="305">
        <v>90</v>
      </c>
      <c r="F931" s="245"/>
      <c r="G931" s="244"/>
      <c r="H931" s="245"/>
      <c r="I931" s="244"/>
      <c r="J931" s="327"/>
      <c r="K931" s="183"/>
    </row>
    <row r="932" spans="1:11" x14ac:dyDescent="0.25">
      <c r="A932" s="240"/>
      <c r="B932" s="160" t="s">
        <v>362</v>
      </c>
      <c r="C932" s="306"/>
      <c r="D932" s="245">
        <v>49</v>
      </c>
      <c r="E932" s="305">
        <v>49</v>
      </c>
      <c r="F932" s="245"/>
      <c r="G932" s="244"/>
      <c r="H932" s="245"/>
      <c r="I932" s="244"/>
      <c r="J932" s="245"/>
      <c r="K932" s="183"/>
    </row>
    <row r="933" spans="1:11" x14ac:dyDescent="0.25">
      <c r="A933" s="240"/>
      <c r="B933" s="241" t="s">
        <v>342</v>
      </c>
      <c r="C933" s="306"/>
      <c r="D933" s="304">
        <v>6.5</v>
      </c>
      <c r="E933" s="305">
        <v>6.5</v>
      </c>
      <c r="F933" s="245"/>
      <c r="G933" s="244"/>
      <c r="H933" s="245"/>
      <c r="I933" s="244"/>
      <c r="J933" s="327"/>
      <c r="K933" s="183"/>
    </row>
    <row r="934" spans="1:11" x14ac:dyDescent="0.25">
      <c r="A934" s="240"/>
      <c r="B934" s="241" t="s">
        <v>325</v>
      </c>
      <c r="C934" s="306"/>
      <c r="D934" s="304">
        <v>14.4</v>
      </c>
      <c r="E934" s="305">
        <v>12.1</v>
      </c>
      <c r="F934" s="245"/>
      <c r="G934" s="244"/>
      <c r="H934" s="245"/>
      <c r="I934" s="244"/>
      <c r="J934" s="327"/>
      <c r="K934" s="183"/>
    </row>
    <row r="935" spans="1:11" x14ac:dyDescent="0.25">
      <c r="A935" s="240"/>
      <c r="B935" s="241" t="s">
        <v>312</v>
      </c>
      <c r="C935" s="306"/>
      <c r="D935" s="305">
        <v>3.7</v>
      </c>
      <c r="E935" s="305">
        <v>3.7</v>
      </c>
      <c r="F935" s="244"/>
      <c r="G935" s="244"/>
      <c r="H935" s="244"/>
      <c r="I935" s="244"/>
      <c r="J935" s="328"/>
      <c r="K935" s="183"/>
    </row>
    <row r="936" spans="1:11" x14ac:dyDescent="0.25">
      <c r="A936" s="240"/>
      <c r="B936" s="241" t="s">
        <v>335</v>
      </c>
      <c r="C936" s="306"/>
      <c r="D936" s="304">
        <v>6.5</v>
      </c>
      <c r="E936" s="305">
        <v>6.5</v>
      </c>
      <c r="F936" s="327"/>
      <c r="G936" s="244"/>
      <c r="H936" s="245"/>
      <c r="I936" s="244"/>
      <c r="J936" s="245"/>
      <c r="K936" s="183"/>
    </row>
    <row r="937" spans="1:11" x14ac:dyDescent="0.25">
      <c r="A937" s="240"/>
      <c r="B937" s="241" t="s">
        <v>412</v>
      </c>
      <c r="C937" s="306"/>
      <c r="D937" s="304"/>
      <c r="E937" s="305">
        <v>155</v>
      </c>
      <c r="F937" s="327"/>
      <c r="G937" s="244"/>
      <c r="H937" s="245"/>
      <c r="I937" s="244"/>
      <c r="J937" s="245"/>
      <c r="K937" s="183"/>
    </row>
    <row r="938" spans="1:11" x14ac:dyDescent="0.25">
      <c r="A938" s="240"/>
      <c r="B938" s="240" t="s">
        <v>400</v>
      </c>
      <c r="C938" s="306"/>
      <c r="D938" s="304"/>
      <c r="E938" s="305"/>
      <c r="F938" s="327"/>
      <c r="G938" s="244"/>
      <c r="H938" s="245"/>
      <c r="I938" s="244"/>
      <c r="J938" s="245"/>
      <c r="K938" s="183"/>
    </row>
    <row r="939" spans="1:11" x14ac:dyDescent="0.25">
      <c r="A939" s="240"/>
      <c r="B939" s="241" t="s">
        <v>334</v>
      </c>
      <c r="C939" s="306"/>
      <c r="D939" s="304">
        <v>0.75</v>
      </c>
      <c r="E939" s="305">
        <v>0.75</v>
      </c>
      <c r="F939" s="327"/>
      <c r="G939" s="244"/>
      <c r="H939" s="245"/>
      <c r="I939" s="244"/>
      <c r="J939" s="245"/>
      <c r="K939" s="183"/>
    </row>
    <row r="940" spans="1:11" x14ac:dyDescent="0.25">
      <c r="A940" s="240"/>
      <c r="B940" s="241" t="s">
        <v>311</v>
      </c>
      <c r="C940" s="306"/>
      <c r="D940" s="304">
        <v>1</v>
      </c>
      <c r="E940" s="305">
        <v>1</v>
      </c>
      <c r="F940" s="328"/>
      <c r="G940" s="244"/>
      <c r="H940" s="245"/>
      <c r="I940" s="244"/>
      <c r="J940" s="245"/>
      <c r="K940" s="183"/>
    </row>
    <row r="941" spans="1:11" x14ac:dyDescent="0.25">
      <c r="A941" s="240"/>
      <c r="B941" s="241" t="s">
        <v>315</v>
      </c>
      <c r="C941" s="306"/>
      <c r="D941" s="304">
        <v>13.5</v>
      </c>
      <c r="E941" s="305">
        <v>13.5</v>
      </c>
      <c r="F941" s="328"/>
      <c r="G941" s="244"/>
      <c r="H941" s="245"/>
      <c r="I941" s="244"/>
      <c r="J941" s="245"/>
      <c r="K941" s="183"/>
    </row>
    <row r="942" spans="1:11" x14ac:dyDescent="0.25">
      <c r="A942" s="240"/>
      <c r="B942" s="241" t="s">
        <v>312</v>
      </c>
      <c r="C942" s="306"/>
      <c r="D942" s="304">
        <v>1</v>
      </c>
      <c r="E942" s="305">
        <v>1</v>
      </c>
      <c r="F942" s="328"/>
      <c r="G942" s="244"/>
      <c r="H942" s="245"/>
      <c r="I942" s="244"/>
      <c r="J942" s="245"/>
      <c r="K942" s="183"/>
    </row>
    <row r="943" spans="1:11" x14ac:dyDescent="0.25">
      <c r="A943" s="240"/>
      <c r="B943" s="241" t="s">
        <v>326</v>
      </c>
      <c r="C943" s="306"/>
      <c r="D943" s="304">
        <v>11.6</v>
      </c>
      <c r="E943" s="305">
        <v>11.6</v>
      </c>
      <c r="F943" s="328"/>
      <c r="G943" s="244"/>
      <c r="H943" s="245"/>
      <c r="I943" s="244"/>
      <c r="J943" s="245"/>
      <c r="K943" s="183"/>
    </row>
    <row r="944" spans="1:11" x14ac:dyDescent="0.25">
      <c r="A944" s="240"/>
      <c r="B944" s="241" t="s">
        <v>408</v>
      </c>
      <c r="C944" s="306"/>
      <c r="D944" s="304">
        <v>0.75</v>
      </c>
      <c r="E944" s="305">
        <v>0.75</v>
      </c>
      <c r="F944" s="246"/>
      <c r="G944" s="244"/>
      <c r="H944" s="245"/>
      <c r="I944" s="244"/>
      <c r="J944" s="245"/>
      <c r="K944" s="183"/>
    </row>
    <row r="945" spans="1:11" x14ac:dyDescent="0.25">
      <c r="A945" s="240"/>
      <c r="B945" s="241" t="s">
        <v>323</v>
      </c>
      <c r="C945" s="306"/>
      <c r="D945" s="304">
        <v>1</v>
      </c>
      <c r="E945" s="305">
        <v>0.75</v>
      </c>
      <c r="F945" s="245"/>
      <c r="G945" s="244"/>
      <c r="H945" s="245"/>
      <c r="I945" s="244"/>
      <c r="J945" s="245"/>
      <c r="K945" s="183"/>
    </row>
    <row r="946" spans="1:11" x14ac:dyDescent="0.25">
      <c r="A946" s="240"/>
      <c r="B946" s="241" t="s">
        <v>325</v>
      </c>
      <c r="C946" s="306"/>
      <c r="D946" s="304">
        <v>0.36</v>
      </c>
      <c r="E946" s="305">
        <v>0.3</v>
      </c>
      <c r="F946" s="245"/>
      <c r="G946" s="244"/>
      <c r="H946" s="245"/>
      <c r="I946" s="244"/>
      <c r="J946" s="245"/>
      <c r="K946" s="183"/>
    </row>
    <row r="947" spans="1:11" x14ac:dyDescent="0.25">
      <c r="A947" s="240"/>
      <c r="B947" s="241" t="s">
        <v>310</v>
      </c>
      <c r="C947" s="306"/>
      <c r="D947" s="304">
        <v>0.15</v>
      </c>
      <c r="E947" s="305">
        <v>0.15</v>
      </c>
      <c r="F947" s="245"/>
      <c r="G947" s="244"/>
      <c r="H947" s="245"/>
      <c r="I947" s="244"/>
      <c r="J947" s="245"/>
      <c r="K947" s="183"/>
    </row>
    <row r="948" spans="1:11" x14ac:dyDescent="0.25">
      <c r="A948" s="209" t="s">
        <v>122</v>
      </c>
      <c r="B948" s="160"/>
      <c r="C948" s="211" t="s">
        <v>267</v>
      </c>
      <c r="D948" s="212"/>
      <c r="E948" s="211"/>
      <c r="F948" s="214">
        <v>0.3</v>
      </c>
      <c r="G948" s="211">
        <v>0.13</v>
      </c>
      <c r="H948" s="212">
        <v>9.4</v>
      </c>
      <c r="I948" s="214">
        <v>39.9</v>
      </c>
      <c r="J948" s="211">
        <v>40.700000000000003</v>
      </c>
      <c r="K948" s="183" t="s">
        <v>123</v>
      </c>
    </row>
    <row r="949" spans="1:11" x14ac:dyDescent="0.25">
      <c r="A949" s="209"/>
      <c r="B949" s="160" t="s">
        <v>371</v>
      </c>
      <c r="C949" s="211"/>
      <c r="D949" s="212">
        <v>10</v>
      </c>
      <c r="E949" s="211">
        <v>10</v>
      </c>
      <c r="F949" s="214"/>
      <c r="G949" s="211"/>
      <c r="H949" s="212"/>
      <c r="I949" s="214"/>
      <c r="J949" s="211"/>
      <c r="K949" s="183"/>
    </row>
    <row r="950" spans="1:11" x14ac:dyDescent="0.25">
      <c r="A950" s="209"/>
      <c r="B950" s="160" t="s">
        <v>314</v>
      </c>
      <c r="C950" s="211"/>
      <c r="D950" s="212">
        <v>2.5</v>
      </c>
      <c r="E950" s="211">
        <v>2.5</v>
      </c>
      <c r="F950" s="214"/>
      <c r="G950" s="211"/>
      <c r="H950" s="214"/>
      <c r="I950" s="214"/>
      <c r="J950" s="211"/>
      <c r="K950" s="183"/>
    </row>
    <row r="951" spans="1:11" x14ac:dyDescent="0.25">
      <c r="A951" s="209"/>
      <c r="B951" s="160" t="s">
        <v>315</v>
      </c>
      <c r="C951" s="211"/>
      <c r="D951" s="211">
        <v>100</v>
      </c>
      <c r="E951" s="211">
        <v>100</v>
      </c>
      <c r="F951" s="211"/>
      <c r="G951" s="212"/>
      <c r="H951" s="211"/>
      <c r="I951" s="212"/>
      <c r="J951" s="211"/>
      <c r="K951" s="183"/>
    </row>
    <row r="952" spans="1:11" ht="15.75" thickBot="1" x14ac:dyDescent="0.3">
      <c r="A952" s="209" t="s">
        <v>62</v>
      </c>
      <c r="B952" s="160"/>
      <c r="C952" s="200">
        <v>20</v>
      </c>
      <c r="D952" s="218">
        <v>20</v>
      </c>
      <c r="E952" s="211">
        <v>20</v>
      </c>
      <c r="F952" s="219">
        <v>1.6</v>
      </c>
      <c r="G952" s="220">
        <v>0.2</v>
      </c>
      <c r="H952" s="221">
        <v>9.8000000000000007</v>
      </c>
      <c r="I952" s="222">
        <v>47</v>
      </c>
      <c r="J952" s="211">
        <v>0</v>
      </c>
      <c r="K952" s="183"/>
    </row>
    <row r="953" spans="1:11" ht="15.75" thickBot="1" x14ac:dyDescent="0.3">
      <c r="A953" s="196" t="s">
        <v>30</v>
      </c>
      <c r="B953" s="197"/>
      <c r="C953" s="203">
        <v>400</v>
      </c>
      <c r="D953" s="278"/>
      <c r="E953" s="187"/>
      <c r="F953" s="187">
        <f>SUM(F925:F952)</f>
        <v>17.690000000000001</v>
      </c>
      <c r="G953" s="187">
        <f t="shared" ref="G953:J953" si="28">SUM(G925:G952)</f>
        <v>20.479999999999997</v>
      </c>
      <c r="H953" s="187">
        <f t="shared" si="28"/>
        <v>74.86</v>
      </c>
      <c r="I953" s="187">
        <f t="shared" si="28"/>
        <v>554.04999999999995</v>
      </c>
      <c r="J953" s="187">
        <f t="shared" si="28"/>
        <v>42.300000000000004</v>
      </c>
      <c r="K953" s="187"/>
    </row>
    <row r="954" spans="1:11" ht="15.75" thickBot="1" x14ac:dyDescent="0.3">
      <c r="A954" s="196" t="s">
        <v>63</v>
      </c>
      <c r="B954" s="197"/>
      <c r="C954" s="187">
        <f>C879+C883+C924+C953</f>
        <v>1432</v>
      </c>
      <c r="D954" s="230"/>
      <c r="E954" s="187"/>
      <c r="F954" s="278">
        <f>F879+F883+F924+F953</f>
        <v>40.340000000000003</v>
      </c>
      <c r="G954" s="278">
        <f>G879+G883+G924+G953</f>
        <v>44.79</v>
      </c>
      <c r="H954" s="278">
        <f>H879+H883+H924+H953</f>
        <v>187.39999999999998</v>
      </c>
      <c r="I954" s="278">
        <f>I879+I883+I924+I953</f>
        <v>1314.45</v>
      </c>
      <c r="J954" s="278">
        <f>J879+J883+J924+J953</f>
        <v>78.400000000000006</v>
      </c>
      <c r="K954" s="189"/>
    </row>
    <row r="955" spans="1:11" ht="15.75" thickBot="1" x14ac:dyDescent="0.3">
      <c r="A955" s="196" t="s">
        <v>303</v>
      </c>
      <c r="B955" s="197"/>
      <c r="C955" s="203">
        <f>C111+C206+C304+C382+C477+C587+C669+C771+C857+C954</f>
        <v>14326.5</v>
      </c>
      <c r="D955" s="293"/>
      <c r="E955" s="187"/>
      <c r="F955" s="187">
        <f>SUM(F111+F206+F304+F382+F477+F587+F669+F771+F857+F954)</f>
        <v>415.97</v>
      </c>
      <c r="G955" s="187">
        <f>SUM(G111+G206+G304+G382+G477+G587+G669+G771+G857+G954)</f>
        <v>453.56</v>
      </c>
      <c r="H955" s="187">
        <f>SUM(H111+H206+H304+H382+H477+H587+H669+H771+H857+H954)</f>
        <v>1913.1599999999999</v>
      </c>
      <c r="I955" s="187">
        <f>SUM(I111+I206+I304+I382+I477+I587+I669+I771+I857+I954)</f>
        <v>13463.98</v>
      </c>
      <c r="J955" s="187">
        <f>SUM(J111+J206+J304+J382+J477+J587+J669+J771+J857+J954)</f>
        <v>407.28375000000005</v>
      </c>
      <c r="K955" s="189"/>
    </row>
    <row r="956" spans="1:11" x14ac:dyDescent="0.25">
      <c r="A956" s="160"/>
      <c r="B956" s="160"/>
      <c r="C956" s="232"/>
      <c r="D956" s="271"/>
      <c r="E956" s="212"/>
      <c r="F956" s="213">
        <f>F955/10</f>
        <v>41.597000000000001</v>
      </c>
      <c r="G956" s="213">
        <f>G955/10</f>
        <v>45.356000000000002</v>
      </c>
      <c r="H956" s="213">
        <f>H955/10</f>
        <v>191.31599999999997</v>
      </c>
      <c r="I956" s="213">
        <f>I955/10</f>
        <v>1346.3979999999999</v>
      </c>
      <c r="J956" s="213">
        <f>J955/10</f>
        <v>40.728375000000007</v>
      </c>
      <c r="K956" s="212"/>
    </row>
    <row r="957" spans="1:11" x14ac:dyDescent="0.25">
      <c r="A957" s="237"/>
      <c r="B957" s="237"/>
      <c r="C957" s="237"/>
      <c r="D957" s="237"/>
      <c r="E957" s="237"/>
      <c r="F957" s="237">
        <f>F956*4</f>
        <v>166.38800000000001</v>
      </c>
      <c r="G957" s="237">
        <f>G956*9</f>
        <v>408.20400000000001</v>
      </c>
      <c r="H957" s="237">
        <f>H956*4</f>
        <v>765.2639999999999</v>
      </c>
      <c r="I957" s="237">
        <f>SUM(F957:H957)</f>
        <v>1339.8559999999998</v>
      </c>
      <c r="J957" s="237"/>
      <c r="K957" s="237"/>
    </row>
    <row r="958" spans="1:11" x14ac:dyDescent="0.25">
      <c r="A958" s="148" t="s">
        <v>228</v>
      </c>
      <c r="B958" s="160"/>
      <c r="C958" s="160"/>
      <c r="D958" s="262"/>
      <c r="E958" s="294"/>
      <c r="F958" s="281">
        <f>F957*100/I957</f>
        <v>12.418349434566105</v>
      </c>
      <c r="G958" s="281">
        <f>G957*100/I957</f>
        <v>30.466259060675185</v>
      </c>
      <c r="H958" s="281">
        <f>H957*100/I957</f>
        <v>57.115391504758726</v>
      </c>
      <c r="I958" s="281">
        <f>SUM(F958:H958)</f>
        <v>100.00000000000001</v>
      </c>
      <c r="K958" s="163"/>
    </row>
    <row r="959" spans="1:11" x14ac:dyDescent="0.25">
      <c r="A959" s="11" t="s">
        <v>229</v>
      </c>
      <c r="B959" s="3"/>
      <c r="C959" s="3"/>
      <c r="D959" s="15"/>
      <c r="E959" s="14"/>
      <c r="F959" s="91"/>
      <c r="G959" s="91"/>
      <c r="H959" s="91"/>
      <c r="I959" s="91"/>
      <c r="J959" s="91"/>
      <c r="K959"/>
    </row>
    <row r="960" spans="1:11" x14ac:dyDescent="0.25">
      <c r="A960" s="133" t="s">
        <v>230</v>
      </c>
      <c r="B960" s="133"/>
      <c r="C960" s="133"/>
      <c r="D960" s="133"/>
      <c r="E960" s="133"/>
      <c r="F960" s="133"/>
      <c r="G960" s="133"/>
      <c r="H960" s="133"/>
      <c r="I960" s="133"/>
      <c r="J960" s="91"/>
      <c r="K960"/>
    </row>
    <row r="961" spans="1:11" x14ac:dyDescent="0.25">
      <c r="A961" s="132" t="s">
        <v>231</v>
      </c>
      <c r="B961" s="132"/>
      <c r="C961" s="132"/>
      <c r="D961" s="132"/>
      <c r="E961" s="132"/>
      <c r="F961" s="132"/>
      <c r="G961" s="132"/>
      <c r="H961" s="132"/>
      <c r="I961" s="132"/>
      <c r="J961" s="91"/>
      <c r="K961"/>
    </row>
    <row r="962" spans="1:11" x14ac:dyDescent="0.25">
      <c r="A962" s="132" t="s">
        <v>232</v>
      </c>
      <c r="B962" s="132"/>
      <c r="C962" s="132"/>
      <c r="D962" s="132"/>
      <c r="E962" s="132"/>
      <c r="F962" s="132"/>
      <c r="G962" s="132"/>
      <c r="H962" s="132"/>
      <c r="I962" s="132"/>
      <c r="J962" s="91"/>
      <c r="K962"/>
    </row>
    <row r="963" spans="1:11" x14ac:dyDescent="0.25">
      <c r="A963" s="132" t="s">
        <v>233</v>
      </c>
      <c r="B963" s="132"/>
      <c r="C963" s="132"/>
      <c r="D963" s="132"/>
      <c r="E963" s="132"/>
      <c r="F963" s="132"/>
      <c r="G963" s="132"/>
      <c r="H963" s="132"/>
      <c r="I963" s="132"/>
      <c r="J963" s="91"/>
      <c r="K963"/>
    </row>
    <row r="964" spans="1:11" x14ac:dyDescent="0.25">
      <c r="A964" s="132" t="s">
        <v>234</v>
      </c>
      <c r="B964" s="132"/>
      <c r="C964" s="132"/>
      <c r="D964" s="132"/>
      <c r="E964" s="132"/>
      <c r="F964" s="132"/>
      <c r="G964" s="132"/>
      <c r="H964" s="132"/>
      <c r="I964" s="132"/>
      <c r="J964" s="91"/>
      <c r="K964"/>
    </row>
    <row r="965" spans="1:11" x14ac:dyDescent="0.25">
      <c r="A965" s="132" t="s">
        <v>235</v>
      </c>
      <c r="B965" s="132"/>
      <c r="C965" s="132"/>
      <c r="D965" s="132"/>
      <c r="E965" s="132"/>
      <c r="F965" s="132"/>
      <c r="G965" s="132"/>
      <c r="H965" s="132"/>
      <c r="I965" s="132"/>
      <c r="J965" s="91"/>
      <c r="K965"/>
    </row>
    <row r="966" spans="1:11" x14ac:dyDescent="0.25">
      <c r="A966" s="132" t="s">
        <v>236</v>
      </c>
      <c r="B966" s="132"/>
      <c r="C966" s="132"/>
      <c r="D966" s="132"/>
      <c r="E966" s="132"/>
      <c r="F966" s="132"/>
      <c r="G966" s="132"/>
      <c r="H966" s="132"/>
      <c r="I966" s="132"/>
      <c r="J966" s="91"/>
      <c r="K966"/>
    </row>
    <row r="967" spans="1:11" x14ac:dyDescent="0.25">
      <c r="A967" s="132" t="s">
        <v>237</v>
      </c>
      <c r="B967" s="132"/>
      <c r="C967" s="132"/>
      <c r="D967" s="132"/>
      <c r="E967" s="132"/>
      <c r="F967" s="132"/>
      <c r="G967" s="132"/>
      <c r="H967" s="132"/>
      <c r="I967" s="132"/>
      <c r="J967" s="91"/>
      <c r="K967"/>
    </row>
    <row r="968" spans="1:11" x14ac:dyDescent="0.25">
      <c r="A968" s="132" t="s">
        <v>238</v>
      </c>
      <c r="B968" s="132"/>
      <c r="C968" s="132"/>
      <c r="D968" s="132"/>
      <c r="E968" s="132"/>
      <c r="F968" s="132"/>
      <c r="G968" s="132"/>
      <c r="H968" s="132"/>
      <c r="I968" s="132"/>
      <c r="J968" s="91"/>
      <c r="K968"/>
    </row>
    <row r="969" spans="1:11" x14ac:dyDescent="0.25">
      <c r="A969" s="132" t="s">
        <v>239</v>
      </c>
      <c r="B969" s="132"/>
      <c r="C969" s="132"/>
      <c r="D969" s="132"/>
      <c r="E969" s="132"/>
      <c r="F969" s="132"/>
      <c r="G969" s="132"/>
      <c r="H969" s="132"/>
      <c r="I969" s="132"/>
      <c r="J969" s="91"/>
      <c r="K969"/>
    </row>
    <row r="970" spans="1:11" x14ac:dyDescent="0.25">
      <c r="A970" s="132" t="s">
        <v>240</v>
      </c>
      <c r="B970" s="132"/>
      <c r="C970" s="132"/>
      <c r="D970" s="132"/>
      <c r="E970" s="132"/>
      <c r="F970" s="132"/>
      <c r="G970" s="132"/>
      <c r="H970" s="132"/>
      <c r="I970" s="132"/>
      <c r="J970" s="91"/>
      <c r="K970"/>
    </row>
    <row r="971" spans="1:11" x14ac:dyDescent="0.25">
      <c r="A971" s="132" t="s">
        <v>241</v>
      </c>
      <c r="B971" s="132"/>
      <c r="C971" s="132"/>
      <c r="D971" s="132"/>
      <c r="E971" s="132"/>
      <c r="F971" s="132"/>
      <c r="G971" s="132"/>
      <c r="H971" s="132"/>
      <c r="I971" s="132"/>
      <c r="J971" s="91"/>
      <c r="K971"/>
    </row>
    <row r="972" spans="1:11" x14ac:dyDescent="0.25">
      <c r="A972" s="132" t="s">
        <v>242</v>
      </c>
      <c r="B972" s="132"/>
      <c r="C972" s="132"/>
      <c r="D972" s="132"/>
      <c r="E972" s="132"/>
      <c r="F972" s="132"/>
      <c r="G972" s="132"/>
      <c r="H972" s="132"/>
      <c r="I972" s="132"/>
      <c r="J972" s="91"/>
      <c r="K972"/>
    </row>
    <row r="973" spans="1:11" x14ac:dyDescent="0.25">
      <c r="A973" s="133" t="s">
        <v>243</v>
      </c>
      <c r="B973" s="133"/>
      <c r="C973" s="133"/>
      <c r="D973" s="133"/>
      <c r="E973" s="133"/>
      <c r="F973" s="133"/>
      <c r="G973" s="133"/>
      <c r="H973" s="133"/>
      <c r="I973" s="133"/>
      <c r="J973" s="91"/>
      <c r="K973"/>
    </row>
    <row r="974" spans="1:11" x14ac:dyDescent="0.25">
      <c r="A974" s="133" t="s">
        <v>244</v>
      </c>
      <c r="B974" s="133"/>
      <c r="C974" s="133"/>
      <c r="D974" s="133"/>
      <c r="E974" s="133"/>
      <c r="F974" s="133"/>
      <c r="G974" s="133"/>
      <c r="H974" s="133"/>
      <c r="I974" s="133"/>
      <c r="J974" s="91"/>
      <c r="K974"/>
    </row>
    <row r="975" spans="1:11" x14ac:dyDescent="0.25">
      <c r="A975" s="132" t="s">
        <v>245</v>
      </c>
      <c r="B975" s="132"/>
      <c r="C975" s="132"/>
      <c r="D975" s="132"/>
      <c r="E975" s="132"/>
      <c r="F975" s="132"/>
      <c r="G975" s="132"/>
      <c r="H975" s="132"/>
      <c r="I975" s="132"/>
      <c r="J975" s="91"/>
      <c r="K975"/>
    </row>
    <row r="976" spans="1:11" x14ac:dyDescent="0.25">
      <c r="A976" s="132" t="s">
        <v>246</v>
      </c>
      <c r="B976" s="132"/>
      <c r="C976" s="132"/>
      <c r="D976" s="132"/>
      <c r="E976" s="132"/>
      <c r="F976" s="132"/>
      <c r="G976" s="132"/>
      <c r="H976" s="132"/>
      <c r="I976" s="132"/>
      <c r="J976" s="91"/>
      <c r="K976"/>
    </row>
    <row r="977" spans="1:11" x14ac:dyDescent="0.25">
      <c r="A977" s="132" t="s">
        <v>247</v>
      </c>
      <c r="B977" s="132"/>
      <c r="C977" s="132"/>
      <c r="D977" s="132"/>
      <c r="E977" s="132"/>
      <c r="F977" s="132"/>
      <c r="G977" s="132"/>
      <c r="H977" s="132"/>
      <c r="I977" s="132"/>
      <c r="J977" s="91"/>
      <c r="K977"/>
    </row>
    <row r="978" spans="1:11" x14ac:dyDescent="0.25">
      <c r="A978" s="132" t="s">
        <v>248</v>
      </c>
      <c r="B978" s="132"/>
      <c r="C978" s="132"/>
      <c r="D978" s="132"/>
      <c r="E978" s="132"/>
      <c r="F978" s="132"/>
      <c r="G978" s="132"/>
      <c r="H978" s="132"/>
      <c r="I978" s="132"/>
      <c r="J978" s="91"/>
      <c r="K978"/>
    </row>
    <row r="979" spans="1:11" x14ac:dyDescent="0.25">
      <c r="A979" s="132" t="s">
        <v>249</v>
      </c>
      <c r="B979" s="132"/>
      <c r="C979" s="132"/>
      <c r="D979" s="132"/>
      <c r="E979" s="132"/>
      <c r="F979" s="132"/>
      <c r="G979" s="132"/>
      <c r="H979" s="132"/>
      <c r="I979" s="132"/>
      <c r="J979" s="91"/>
      <c r="K979"/>
    </row>
    <row r="980" spans="1:11" x14ac:dyDescent="0.25">
      <c r="A980" s="132" t="s">
        <v>258</v>
      </c>
      <c r="B980" s="132"/>
      <c r="C980" s="132"/>
      <c r="D980" s="132"/>
      <c r="E980" s="132"/>
      <c r="F980" s="132"/>
      <c r="G980" s="132"/>
      <c r="H980" s="132"/>
      <c r="I980" s="132"/>
      <c r="J980" s="91"/>
      <c r="K980"/>
    </row>
    <row r="981" spans="1:11" x14ac:dyDescent="0.25">
      <c r="A981" s="132" t="s">
        <v>250</v>
      </c>
      <c r="B981" s="132"/>
      <c r="C981" s="132"/>
      <c r="D981" s="132"/>
      <c r="E981" s="132"/>
      <c r="F981" s="132"/>
      <c r="G981" s="132"/>
      <c r="H981" s="132"/>
      <c r="I981" s="132"/>
      <c r="J981" s="91"/>
      <c r="K981"/>
    </row>
    <row r="982" spans="1:11" x14ac:dyDescent="0.25">
      <c r="A982" s="132" t="s">
        <v>251</v>
      </c>
      <c r="B982" s="132"/>
      <c r="C982" s="132"/>
      <c r="D982" s="132"/>
      <c r="E982" s="132"/>
      <c r="F982" s="132"/>
      <c r="G982" s="132"/>
      <c r="H982" s="132"/>
      <c r="I982" s="132"/>
      <c r="J982" s="91"/>
      <c r="K982"/>
    </row>
    <row r="983" spans="1:11" x14ac:dyDescent="0.25">
      <c r="A983" s="132" t="s">
        <v>252</v>
      </c>
      <c r="B983" s="132"/>
      <c r="C983" s="132"/>
      <c r="D983" s="132"/>
      <c r="E983" s="132"/>
      <c r="F983" s="132"/>
      <c r="G983" s="132"/>
      <c r="H983" s="132"/>
      <c r="I983" s="132"/>
      <c r="J983" s="91"/>
      <c r="K983"/>
    </row>
    <row r="984" spans="1:11" x14ac:dyDescent="0.25">
      <c r="A984" s="132" t="s">
        <v>253</v>
      </c>
      <c r="B984" s="132"/>
      <c r="C984" s="132"/>
      <c r="D984" s="132"/>
      <c r="E984" s="132"/>
      <c r="F984" s="132"/>
      <c r="G984" s="132"/>
      <c r="H984" s="132"/>
      <c r="I984" s="132"/>
      <c r="J984" s="91"/>
      <c r="K984"/>
    </row>
    <row r="985" spans="1:11" x14ac:dyDescent="0.25">
      <c r="A985" s="132" t="s">
        <v>254</v>
      </c>
      <c r="B985" s="132"/>
      <c r="C985" s="132"/>
      <c r="D985" s="132"/>
      <c r="E985" s="132"/>
      <c r="F985" s="132"/>
      <c r="G985" s="132"/>
      <c r="H985" s="132"/>
      <c r="I985" s="132"/>
      <c r="J985" s="91"/>
      <c r="K985"/>
    </row>
    <row r="986" spans="1:11" x14ac:dyDescent="0.25">
      <c r="F986" s="281"/>
      <c r="G986" s="281"/>
      <c r="H986" s="281"/>
      <c r="I986" s="281"/>
    </row>
    <row r="987" spans="1:11" x14ac:dyDescent="0.25">
      <c r="F987" s="281"/>
      <c r="G987" s="281"/>
      <c r="H987" s="281"/>
      <c r="I987" s="281"/>
    </row>
    <row r="988" spans="1:11" x14ac:dyDescent="0.25">
      <c r="F988" s="281"/>
      <c r="G988" s="281"/>
      <c r="H988" s="281"/>
      <c r="I988" s="281"/>
    </row>
    <row r="989" spans="1:11" x14ac:dyDescent="0.25">
      <c r="F989" s="281"/>
      <c r="G989" s="281"/>
      <c r="H989" s="281"/>
      <c r="I989" s="281"/>
    </row>
    <row r="990" spans="1:11" x14ac:dyDescent="0.25">
      <c r="F990" s="281"/>
      <c r="G990" s="281"/>
      <c r="H990" s="281"/>
      <c r="I990" s="281"/>
    </row>
    <row r="991" spans="1:11" x14ac:dyDescent="0.25">
      <c r="E991" s="294"/>
      <c r="F991" s="281"/>
      <c r="G991" s="281"/>
      <c r="H991" s="281"/>
      <c r="I991" s="281"/>
    </row>
    <row r="992" spans="1:11" x14ac:dyDescent="0.25">
      <c r="E992" s="294"/>
      <c r="F992" s="281"/>
      <c r="G992" s="281"/>
      <c r="H992" s="281"/>
      <c r="I992" s="281"/>
    </row>
    <row r="993" spans="5:9" x14ac:dyDescent="0.25">
      <c r="F993" s="281"/>
      <c r="G993" s="281"/>
      <c r="H993" s="281"/>
      <c r="I993" s="281"/>
    </row>
    <row r="994" spans="5:9" x14ac:dyDescent="0.25">
      <c r="F994" s="281"/>
      <c r="G994" s="281"/>
      <c r="H994" s="281"/>
      <c r="I994" s="281"/>
    </row>
    <row r="995" spans="5:9" x14ac:dyDescent="0.25">
      <c r="F995" s="281"/>
      <c r="G995" s="281"/>
      <c r="H995" s="281"/>
      <c r="I995" s="281"/>
    </row>
    <row r="996" spans="5:9" x14ac:dyDescent="0.25">
      <c r="F996" s="281"/>
      <c r="G996" s="281"/>
      <c r="H996" s="281"/>
      <c r="I996" s="281"/>
    </row>
    <row r="997" spans="5:9" x14ac:dyDescent="0.25">
      <c r="F997" s="281"/>
      <c r="G997" s="281"/>
      <c r="H997" s="281"/>
      <c r="I997" s="281"/>
    </row>
    <row r="998" spans="5:9" x14ac:dyDescent="0.25">
      <c r="E998" s="294"/>
      <c r="F998" s="281"/>
      <c r="G998" s="281"/>
      <c r="H998" s="281"/>
      <c r="I998" s="281"/>
    </row>
    <row r="999" spans="5:9" x14ac:dyDescent="0.25">
      <c r="E999" s="294"/>
      <c r="F999" s="281"/>
      <c r="G999" s="281"/>
      <c r="H999" s="281"/>
      <c r="I999" s="281"/>
    </row>
    <row r="1000" spans="5:9" x14ac:dyDescent="0.25">
      <c r="F1000" s="281"/>
      <c r="G1000" s="281"/>
      <c r="H1000" s="281"/>
      <c r="I1000" s="281"/>
    </row>
    <row r="1001" spans="5:9" x14ac:dyDescent="0.25">
      <c r="E1001" s="294"/>
      <c r="F1001" s="281"/>
      <c r="G1001" s="281"/>
      <c r="H1001" s="281"/>
      <c r="I1001" s="281"/>
    </row>
    <row r="1002" spans="5:9" x14ac:dyDescent="0.25">
      <c r="E1002" s="294"/>
      <c r="F1002" s="281"/>
      <c r="G1002" s="281"/>
      <c r="H1002" s="281"/>
      <c r="I1002" s="281"/>
    </row>
    <row r="1003" spans="5:9" x14ac:dyDescent="0.25">
      <c r="E1003" s="294"/>
      <c r="F1003" s="281"/>
      <c r="G1003" s="281"/>
      <c r="H1003" s="281"/>
      <c r="I1003" s="281"/>
    </row>
    <row r="1004" spans="5:9" x14ac:dyDescent="0.25">
      <c r="E1004" s="294"/>
      <c r="F1004" s="281"/>
      <c r="G1004" s="281"/>
      <c r="H1004" s="281"/>
      <c r="I1004" s="281"/>
    </row>
    <row r="1005" spans="5:9" x14ac:dyDescent="0.25">
      <c r="E1005" s="294"/>
      <c r="F1005" s="281"/>
      <c r="G1005" s="281"/>
      <c r="H1005" s="281"/>
      <c r="I1005" s="281"/>
    </row>
    <row r="1006" spans="5:9" x14ac:dyDescent="0.25">
      <c r="E1006" s="294"/>
      <c r="F1006" s="281"/>
      <c r="G1006" s="281"/>
      <c r="H1006" s="281"/>
      <c r="I1006" s="281"/>
    </row>
    <row r="1007" spans="5:9" x14ac:dyDescent="0.25">
      <c r="E1007" s="294"/>
      <c r="F1007" s="281"/>
      <c r="G1007" s="281"/>
      <c r="H1007" s="281"/>
      <c r="I1007" s="281"/>
    </row>
    <row r="1008" spans="5:9" x14ac:dyDescent="0.25">
      <c r="E1008" s="294"/>
      <c r="F1008" s="281"/>
      <c r="G1008" s="281"/>
      <c r="H1008" s="281"/>
      <c r="I1008" s="281"/>
    </row>
    <row r="1009" spans="5:9" x14ac:dyDescent="0.25">
      <c r="E1009" s="294"/>
      <c r="F1009" s="281"/>
      <c r="G1009" s="281"/>
      <c r="H1009" s="281"/>
      <c r="I1009" s="281"/>
    </row>
    <row r="1010" spans="5:9" x14ac:dyDescent="0.25">
      <c r="E1010" s="294"/>
      <c r="F1010" s="281"/>
      <c r="G1010" s="281"/>
      <c r="H1010" s="281"/>
      <c r="I1010" s="281"/>
    </row>
    <row r="1011" spans="5:9" x14ac:dyDescent="0.25">
      <c r="E1011" s="294"/>
      <c r="F1011" s="281"/>
      <c r="G1011" s="281"/>
      <c r="H1011" s="281"/>
      <c r="I1011" s="281"/>
    </row>
    <row r="1012" spans="5:9" x14ac:dyDescent="0.25">
      <c r="E1012" s="294"/>
      <c r="F1012" s="281"/>
      <c r="G1012" s="281"/>
      <c r="H1012" s="281"/>
      <c r="I1012" s="281"/>
    </row>
    <row r="1013" spans="5:9" x14ac:dyDescent="0.25">
      <c r="E1013" s="294"/>
      <c r="F1013" s="281"/>
      <c r="G1013" s="281"/>
      <c r="H1013" s="281"/>
      <c r="I1013" s="281"/>
    </row>
    <row r="1014" spans="5:9" x14ac:dyDescent="0.25">
      <c r="E1014" s="294"/>
      <c r="F1014" s="281"/>
      <c r="G1014" s="281"/>
      <c r="H1014" s="281"/>
      <c r="I1014" s="281"/>
    </row>
    <row r="1015" spans="5:9" x14ac:dyDescent="0.25">
      <c r="F1015" s="281"/>
      <c r="G1015" s="281"/>
      <c r="H1015" s="281"/>
      <c r="I1015" s="281"/>
    </row>
    <row r="1016" spans="5:9" x14ac:dyDescent="0.25">
      <c r="F1016" s="281"/>
      <c r="G1016" s="281"/>
      <c r="H1016" s="281"/>
      <c r="I1016" s="281"/>
    </row>
    <row r="1017" spans="5:9" x14ac:dyDescent="0.25">
      <c r="E1017" s="294"/>
      <c r="F1017" s="281"/>
      <c r="G1017" s="281"/>
      <c r="H1017" s="281"/>
      <c r="I1017" s="281"/>
    </row>
    <row r="1018" spans="5:9" x14ac:dyDescent="0.25">
      <c r="F1018" s="281"/>
      <c r="G1018" s="281"/>
      <c r="H1018" s="281"/>
      <c r="I1018" s="281"/>
    </row>
    <row r="1019" spans="5:9" x14ac:dyDescent="0.25">
      <c r="F1019" s="281"/>
      <c r="G1019" s="281"/>
      <c r="H1019" s="281"/>
      <c r="I1019" s="281"/>
    </row>
    <row r="1020" spans="5:9" x14ac:dyDescent="0.25">
      <c r="F1020" s="281"/>
      <c r="G1020" s="281"/>
      <c r="H1020" s="281"/>
      <c r="I1020" s="281"/>
    </row>
    <row r="1021" spans="5:9" x14ac:dyDescent="0.25">
      <c r="F1021" s="281"/>
      <c r="G1021" s="281"/>
      <c r="H1021" s="281"/>
      <c r="I1021" s="281"/>
    </row>
    <row r="1022" spans="5:9" x14ac:dyDescent="0.25">
      <c r="F1022" s="281"/>
      <c r="G1022" s="281"/>
      <c r="H1022" s="281"/>
      <c r="I1022" s="281"/>
    </row>
    <row r="1023" spans="5:9" x14ac:dyDescent="0.25">
      <c r="F1023" s="281"/>
      <c r="G1023" s="281"/>
      <c r="H1023" s="281"/>
      <c r="I1023" s="281"/>
    </row>
    <row r="1024" spans="5:9" x14ac:dyDescent="0.25">
      <c r="E1024" s="294"/>
      <c r="F1024" s="281"/>
      <c r="G1024" s="281"/>
      <c r="H1024" s="281"/>
      <c r="I1024" s="281"/>
    </row>
    <row r="1025" spans="5:9" x14ac:dyDescent="0.25">
      <c r="E1025" s="294"/>
      <c r="F1025" s="281"/>
      <c r="G1025" s="281"/>
      <c r="H1025" s="281"/>
      <c r="I1025" s="281"/>
    </row>
    <row r="1026" spans="5:9" x14ac:dyDescent="0.25">
      <c r="E1026" s="294"/>
      <c r="F1026" s="281"/>
      <c r="G1026" s="281"/>
      <c r="H1026" s="281"/>
      <c r="I1026" s="281"/>
    </row>
    <row r="1027" spans="5:9" x14ac:dyDescent="0.25">
      <c r="E1027" s="294"/>
      <c r="F1027" s="281"/>
      <c r="G1027" s="281"/>
      <c r="H1027" s="281"/>
      <c r="I1027" s="281"/>
    </row>
    <row r="1028" spans="5:9" x14ac:dyDescent="0.25">
      <c r="E1028" s="294"/>
      <c r="F1028" s="281"/>
      <c r="G1028" s="281"/>
      <c r="H1028" s="281"/>
      <c r="I1028" s="281"/>
    </row>
    <row r="1029" spans="5:9" x14ac:dyDescent="0.25">
      <c r="E1029" s="294"/>
      <c r="F1029" s="281"/>
      <c r="G1029" s="281"/>
      <c r="H1029" s="281"/>
      <c r="I1029" s="281"/>
    </row>
    <row r="1030" spans="5:9" x14ac:dyDescent="0.25">
      <c r="E1030" s="294"/>
      <c r="F1030" s="281"/>
      <c r="G1030" s="281"/>
      <c r="H1030" s="281"/>
      <c r="I1030" s="281"/>
    </row>
    <row r="1031" spans="5:9" x14ac:dyDescent="0.25">
      <c r="E1031" s="294"/>
      <c r="F1031" s="281"/>
      <c r="G1031" s="281"/>
      <c r="H1031" s="281"/>
      <c r="I1031" s="281"/>
    </row>
    <row r="1032" spans="5:9" x14ac:dyDescent="0.25">
      <c r="F1032" s="281"/>
      <c r="G1032" s="281"/>
      <c r="H1032" s="281"/>
      <c r="I1032" s="281"/>
    </row>
    <row r="1033" spans="5:9" x14ac:dyDescent="0.25">
      <c r="F1033" s="281"/>
      <c r="G1033" s="281"/>
      <c r="H1033" s="281"/>
      <c r="I1033" s="281"/>
    </row>
    <row r="1034" spans="5:9" x14ac:dyDescent="0.25">
      <c r="F1034" s="281"/>
      <c r="G1034" s="281"/>
      <c r="H1034" s="281"/>
      <c r="I1034" s="281"/>
    </row>
    <row r="1035" spans="5:9" x14ac:dyDescent="0.25">
      <c r="F1035" s="281"/>
      <c r="G1035" s="281"/>
      <c r="H1035" s="281"/>
      <c r="I1035" s="281"/>
    </row>
    <row r="1036" spans="5:9" x14ac:dyDescent="0.25">
      <c r="F1036" s="281"/>
      <c r="G1036" s="281"/>
      <c r="H1036" s="281"/>
      <c r="I1036" s="281"/>
    </row>
    <row r="1037" spans="5:9" x14ac:dyDescent="0.25">
      <c r="F1037" s="281"/>
      <c r="G1037" s="281"/>
      <c r="H1037" s="281"/>
      <c r="I1037" s="281"/>
    </row>
    <row r="1038" spans="5:9" x14ac:dyDescent="0.25">
      <c r="F1038" s="281"/>
      <c r="G1038" s="281"/>
      <c r="H1038" s="281"/>
      <c r="I1038" s="281"/>
    </row>
    <row r="1039" spans="5:9" x14ac:dyDescent="0.25">
      <c r="E1039" s="294"/>
      <c r="F1039" s="281"/>
      <c r="G1039" s="281"/>
      <c r="H1039" s="281"/>
      <c r="I1039" s="281"/>
    </row>
    <row r="1040" spans="5:9" x14ac:dyDescent="0.25">
      <c r="E1040" s="294"/>
      <c r="F1040" s="281"/>
      <c r="G1040" s="281"/>
      <c r="H1040" s="281"/>
      <c r="I1040" s="281"/>
    </row>
    <row r="1041" spans="5:9" x14ac:dyDescent="0.25">
      <c r="F1041" s="281"/>
      <c r="G1041" s="281"/>
      <c r="H1041" s="281"/>
      <c r="I1041" s="281"/>
    </row>
    <row r="1042" spans="5:9" x14ac:dyDescent="0.25">
      <c r="F1042" s="281"/>
      <c r="G1042" s="281"/>
      <c r="H1042" s="281"/>
      <c r="I1042" s="281"/>
    </row>
    <row r="1043" spans="5:9" x14ac:dyDescent="0.25">
      <c r="F1043" s="281"/>
      <c r="G1043" s="281"/>
      <c r="H1043" s="281"/>
      <c r="I1043" s="281"/>
    </row>
    <row r="1044" spans="5:9" x14ac:dyDescent="0.25">
      <c r="F1044" s="281"/>
      <c r="G1044" s="281"/>
      <c r="H1044" s="281"/>
      <c r="I1044" s="281"/>
    </row>
    <row r="1045" spans="5:9" x14ac:dyDescent="0.25">
      <c r="E1045" s="294"/>
      <c r="F1045" s="281"/>
      <c r="G1045" s="281"/>
      <c r="H1045" s="281"/>
      <c r="I1045" s="281"/>
    </row>
    <row r="1046" spans="5:9" x14ac:dyDescent="0.25">
      <c r="F1046" s="281"/>
      <c r="G1046" s="281"/>
      <c r="H1046" s="281"/>
      <c r="I1046" s="281"/>
    </row>
    <row r="1047" spans="5:9" x14ac:dyDescent="0.25">
      <c r="F1047" s="281"/>
      <c r="G1047" s="281"/>
      <c r="H1047" s="281"/>
      <c r="I1047" s="281"/>
    </row>
    <row r="1048" spans="5:9" x14ac:dyDescent="0.25">
      <c r="E1048" s="294"/>
      <c r="F1048" s="281"/>
      <c r="G1048" s="281"/>
      <c r="H1048" s="281"/>
      <c r="I1048" s="281"/>
    </row>
    <row r="1049" spans="5:9" x14ac:dyDescent="0.25">
      <c r="E1049" s="294"/>
      <c r="F1049" s="299"/>
      <c r="H1049" s="299"/>
    </row>
    <row r="1050" spans="5:9" x14ac:dyDescent="0.25">
      <c r="E1050" s="294"/>
      <c r="F1050" s="299"/>
      <c r="H1050" s="299"/>
    </row>
    <row r="1051" spans="5:9" x14ac:dyDescent="0.25">
      <c r="E1051" s="294"/>
      <c r="F1051" s="299"/>
      <c r="H1051" s="299"/>
    </row>
    <row r="1052" spans="5:9" x14ac:dyDescent="0.25">
      <c r="E1052" s="294"/>
      <c r="F1052" s="299"/>
      <c r="H1052" s="299"/>
    </row>
    <row r="1053" spans="5:9" x14ac:dyDescent="0.25">
      <c r="E1053" s="294"/>
      <c r="F1053" s="299"/>
      <c r="H1053" s="299"/>
    </row>
    <row r="1054" spans="5:9" x14ac:dyDescent="0.25">
      <c r="E1054" s="294"/>
      <c r="F1054" s="299"/>
      <c r="H1054" s="299"/>
    </row>
    <row r="1055" spans="5:9" x14ac:dyDescent="0.25">
      <c r="E1055" s="294"/>
      <c r="F1055" s="299"/>
      <c r="H1055" s="299"/>
    </row>
    <row r="1056" spans="5:9" x14ac:dyDescent="0.25">
      <c r="E1056" s="294"/>
      <c r="F1056" s="299"/>
      <c r="H1056" s="299"/>
    </row>
    <row r="1057" spans="5:9" x14ac:dyDescent="0.25">
      <c r="E1057" s="294"/>
      <c r="F1057" s="299"/>
      <c r="H1057" s="299"/>
    </row>
    <row r="1058" spans="5:9" x14ac:dyDescent="0.25">
      <c r="E1058" s="294"/>
      <c r="F1058" s="299"/>
      <c r="H1058" s="299"/>
    </row>
    <row r="1059" spans="5:9" x14ac:dyDescent="0.25">
      <c r="E1059" s="294"/>
      <c r="F1059" s="299"/>
      <c r="H1059" s="299"/>
    </row>
    <row r="1060" spans="5:9" x14ac:dyDescent="0.25">
      <c r="E1060" s="294"/>
      <c r="F1060" s="299"/>
      <c r="G1060" s="299"/>
      <c r="H1060" s="299"/>
    </row>
    <row r="1061" spans="5:9" x14ac:dyDescent="0.25">
      <c r="E1061" s="294"/>
      <c r="F1061" s="299"/>
      <c r="G1061" s="299"/>
      <c r="H1061" s="299"/>
    </row>
    <row r="1062" spans="5:9" x14ac:dyDescent="0.25">
      <c r="E1062" s="294"/>
      <c r="F1062" s="281"/>
      <c r="G1062" s="281"/>
      <c r="H1062" s="281"/>
      <c r="I1062" s="281"/>
    </row>
    <row r="1063" spans="5:9" x14ac:dyDescent="0.25">
      <c r="E1063" s="294"/>
      <c r="F1063" s="281"/>
      <c r="G1063" s="281"/>
      <c r="H1063" s="281"/>
      <c r="I1063" s="281"/>
    </row>
    <row r="1064" spans="5:9" x14ac:dyDescent="0.25">
      <c r="E1064" s="294"/>
      <c r="F1064" s="281"/>
      <c r="G1064" s="281"/>
      <c r="H1064" s="281"/>
      <c r="I1064" s="281"/>
    </row>
    <row r="1065" spans="5:9" x14ac:dyDescent="0.25">
      <c r="F1065" s="281"/>
      <c r="G1065" s="281"/>
      <c r="H1065" s="281"/>
      <c r="I1065" s="281"/>
    </row>
    <row r="1066" spans="5:9" x14ac:dyDescent="0.25">
      <c r="E1066" s="294"/>
      <c r="F1066" s="281"/>
      <c r="G1066" s="281"/>
      <c r="H1066" s="281"/>
      <c r="I1066" s="281"/>
    </row>
    <row r="1067" spans="5:9" x14ac:dyDescent="0.25">
      <c r="F1067" s="281"/>
      <c r="G1067" s="281"/>
      <c r="H1067" s="281"/>
      <c r="I1067" s="281"/>
    </row>
    <row r="1068" spans="5:9" x14ac:dyDescent="0.25">
      <c r="F1068" s="281"/>
      <c r="G1068" s="281"/>
      <c r="H1068" s="281"/>
      <c r="I1068" s="281"/>
    </row>
    <row r="1069" spans="5:9" x14ac:dyDescent="0.25">
      <c r="F1069" s="281"/>
      <c r="G1069" s="281"/>
      <c r="H1069" s="281"/>
      <c r="I1069" s="281"/>
    </row>
    <row r="1070" spans="5:9" x14ac:dyDescent="0.25">
      <c r="F1070" s="281"/>
      <c r="G1070" s="281"/>
      <c r="H1070" s="281"/>
      <c r="I1070" s="281"/>
    </row>
    <row r="1071" spans="5:9" x14ac:dyDescent="0.25">
      <c r="F1071" s="281"/>
      <c r="G1071" s="281"/>
      <c r="H1071" s="281"/>
      <c r="I1071" s="281"/>
    </row>
    <row r="1072" spans="5:9" x14ac:dyDescent="0.25">
      <c r="F1072" s="281"/>
      <c r="G1072" s="281"/>
      <c r="H1072" s="281"/>
      <c r="I1072" s="281"/>
    </row>
    <row r="1073" spans="5:9" x14ac:dyDescent="0.25">
      <c r="F1073" s="281"/>
      <c r="G1073" s="281"/>
      <c r="H1073" s="281"/>
      <c r="I1073" s="281"/>
    </row>
    <row r="1074" spans="5:9" x14ac:dyDescent="0.25">
      <c r="F1074" s="281"/>
      <c r="G1074" s="281"/>
      <c r="H1074" s="281"/>
      <c r="I1074" s="281"/>
    </row>
    <row r="1075" spans="5:9" x14ac:dyDescent="0.25">
      <c r="E1075" s="294"/>
      <c r="F1075" s="281"/>
      <c r="G1075" s="281"/>
      <c r="H1075" s="281"/>
      <c r="I1075" s="281"/>
    </row>
    <row r="1076" spans="5:9" x14ac:dyDescent="0.25">
      <c r="E1076" s="294"/>
      <c r="F1076" s="281"/>
      <c r="G1076" s="281"/>
      <c r="H1076" s="281"/>
      <c r="I1076" s="281"/>
    </row>
    <row r="1077" spans="5:9" x14ac:dyDescent="0.25">
      <c r="E1077" s="294"/>
      <c r="F1077" s="281"/>
      <c r="G1077" s="281"/>
      <c r="H1077" s="281"/>
      <c r="I1077" s="281"/>
    </row>
    <row r="1078" spans="5:9" x14ac:dyDescent="0.25">
      <c r="E1078" s="294"/>
      <c r="F1078" s="281"/>
      <c r="G1078" s="281"/>
      <c r="H1078" s="281"/>
      <c r="I1078" s="281"/>
    </row>
    <row r="1079" spans="5:9" x14ac:dyDescent="0.25">
      <c r="E1079" s="294"/>
      <c r="F1079" s="281"/>
      <c r="G1079" s="281"/>
      <c r="H1079" s="281"/>
      <c r="I1079" s="281"/>
    </row>
    <row r="1080" spans="5:9" x14ac:dyDescent="0.25">
      <c r="E1080" s="294"/>
      <c r="F1080" s="281"/>
      <c r="G1080" s="281"/>
      <c r="H1080" s="281"/>
      <c r="I1080" s="281"/>
    </row>
    <row r="1081" spans="5:9" x14ac:dyDescent="0.25">
      <c r="F1081" s="281"/>
      <c r="G1081" s="281"/>
      <c r="H1081" s="281"/>
      <c r="I1081" s="281"/>
    </row>
    <row r="1082" spans="5:9" x14ac:dyDescent="0.25">
      <c r="F1082" s="281"/>
      <c r="G1082" s="281"/>
      <c r="H1082" s="281"/>
      <c r="I1082" s="281"/>
    </row>
    <row r="1083" spans="5:9" x14ac:dyDescent="0.25">
      <c r="F1083" s="281"/>
      <c r="G1083" s="281"/>
      <c r="H1083" s="281"/>
      <c r="I1083" s="281"/>
    </row>
    <row r="1084" spans="5:9" x14ac:dyDescent="0.25">
      <c r="F1084" s="281"/>
      <c r="G1084" s="281"/>
      <c r="H1084" s="281"/>
      <c r="I1084" s="281"/>
    </row>
    <row r="1085" spans="5:9" x14ac:dyDescent="0.25">
      <c r="F1085" s="281"/>
      <c r="G1085" s="281"/>
      <c r="H1085" s="281"/>
      <c r="I1085" s="281"/>
    </row>
    <row r="1086" spans="5:9" x14ac:dyDescent="0.25">
      <c r="F1086" s="281"/>
      <c r="G1086" s="281"/>
      <c r="H1086" s="281"/>
      <c r="I1086" s="281"/>
    </row>
    <row r="1087" spans="5:9" x14ac:dyDescent="0.25">
      <c r="F1087" s="281"/>
      <c r="G1087" s="281"/>
      <c r="H1087" s="281"/>
      <c r="I1087" s="281"/>
    </row>
    <row r="1088" spans="5:9" x14ac:dyDescent="0.25">
      <c r="F1088" s="281"/>
      <c r="G1088" s="281"/>
      <c r="H1088" s="281"/>
      <c r="I1088" s="281"/>
    </row>
    <row r="1089" spans="5:9" x14ac:dyDescent="0.25">
      <c r="F1089" s="281"/>
      <c r="G1089" s="281"/>
      <c r="H1089" s="281"/>
      <c r="I1089" s="281"/>
    </row>
    <row r="1090" spans="5:9" x14ac:dyDescent="0.25">
      <c r="F1090" s="281"/>
      <c r="G1090" s="281"/>
      <c r="H1090" s="281"/>
      <c r="I1090" s="281"/>
    </row>
    <row r="1091" spans="5:9" x14ac:dyDescent="0.25">
      <c r="F1091" s="281"/>
      <c r="G1091" s="281"/>
      <c r="H1091" s="281"/>
      <c r="I1091" s="281"/>
    </row>
    <row r="1092" spans="5:9" x14ac:dyDescent="0.25">
      <c r="F1092" s="281"/>
      <c r="G1092" s="281"/>
      <c r="H1092" s="281"/>
      <c r="I1092" s="281"/>
    </row>
    <row r="1093" spans="5:9" x14ac:dyDescent="0.25">
      <c r="F1093" s="281"/>
      <c r="G1093" s="281"/>
      <c r="H1093" s="281"/>
      <c r="I1093" s="281"/>
    </row>
    <row r="1094" spans="5:9" x14ac:dyDescent="0.25">
      <c r="F1094" s="281"/>
      <c r="G1094" s="281"/>
      <c r="H1094" s="281"/>
      <c r="I1094" s="281"/>
    </row>
    <row r="1095" spans="5:9" x14ac:dyDescent="0.25">
      <c r="F1095" s="281"/>
      <c r="G1095" s="281"/>
      <c r="H1095" s="281"/>
      <c r="I1095" s="281"/>
    </row>
    <row r="1096" spans="5:9" x14ac:dyDescent="0.25">
      <c r="E1096" s="294"/>
      <c r="F1096" s="281"/>
      <c r="G1096" s="281"/>
      <c r="H1096" s="281"/>
      <c r="I1096" s="281"/>
    </row>
    <row r="1097" spans="5:9" x14ac:dyDescent="0.25">
      <c r="E1097" s="294"/>
      <c r="F1097" s="281"/>
      <c r="G1097" s="281"/>
      <c r="H1097" s="281"/>
      <c r="I1097" s="281"/>
    </row>
    <row r="1098" spans="5:9" x14ac:dyDescent="0.25">
      <c r="E1098" s="294"/>
      <c r="F1098" s="281"/>
      <c r="G1098" s="281"/>
      <c r="H1098" s="281"/>
      <c r="I1098" s="281"/>
    </row>
    <row r="1099" spans="5:9" x14ac:dyDescent="0.25">
      <c r="E1099" s="294"/>
      <c r="F1099" s="281"/>
      <c r="G1099" s="281"/>
      <c r="H1099" s="281"/>
      <c r="I1099" s="281"/>
    </row>
    <row r="1100" spans="5:9" x14ac:dyDescent="0.25">
      <c r="E1100" s="294"/>
      <c r="F1100" s="299"/>
      <c r="H1100" s="299"/>
    </row>
    <row r="1101" spans="5:9" x14ac:dyDescent="0.25">
      <c r="E1101" s="294"/>
      <c r="F1101" s="299"/>
      <c r="H1101" s="299"/>
    </row>
    <row r="1102" spans="5:9" x14ac:dyDescent="0.25">
      <c r="E1102" s="294"/>
      <c r="F1102" s="299"/>
      <c r="H1102" s="299"/>
    </row>
    <row r="1103" spans="5:9" x14ac:dyDescent="0.25">
      <c r="E1103" s="294"/>
      <c r="F1103" s="299"/>
      <c r="H1103" s="299"/>
    </row>
    <row r="1104" spans="5:9" x14ac:dyDescent="0.25">
      <c r="E1104" s="294"/>
      <c r="F1104" s="299"/>
      <c r="H1104" s="299"/>
    </row>
    <row r="1105" spans="5:9" x14ac:dyDescent="0.25">
      <c r="E1105" s="294"/>
      <c r="F1105" s="299"/>
      <c r="H1105" s="299"/>
    </row>
    <row r="1106" spans="5:9" x14ac:dyDescent="0.25">
      <c r="E1106" s="294"/>
      <c r="F1106" s="299"/>
      <c r="H1106" s="299"/>
    </row>
    <row r="1107" spans="5:9" x14ac:dyDescent="0.25">
      <c r="E1107" s="294"/>
      <c r="F1107" s="299"/>
      <c r="H1107" s="299"/>
    </row>
    <row r="1108" spans="5:9" x14ac:dyDescent="0.25">
      <c r="E1108" s="294"/>
      <c r="F1108" s="299"/>
      <c r="H1108" s="299"/>
    </row>
    <row r="1109" spans="5:9" x14ac:dyDescent="0.25">
      <c r="E1109" s="294"/>
      <c r="F1109" s="299"/>
      <c r="G1109" s="299"/>
      <c r="H1109" s="299"/>
    </row>
    <row r="1110" spans="5:9" x14ac:dyDescent="0.25">
      <c r="E1110" s="294"/>
      <c r="F1110" s="299"/>
      <c r="G1110" s="299"/>
      <c r="H1110" s="299"/>
    </row>
    <row r="1111" spans="5:9" x14ac:dyDescent="0.25">
      <c r="E1111" s="294"/>
      <c r="F1111" s="281"/>
      <c r="G1111" s="281"/>
      <c r="H1111" s="281"/>
      <c r="I1111" s="281"/>
    </row>
    <row r="1112" spans="5:9" x14ac:dyDescent="0.25">
      <c r="E1112" s="294"/>
      <c r="F1112" s="281"/>
      <c r="G1112" s="281"/>
      <c r="H1112" s="281"/>
      <c r="I1112" s="281"/>
    </row>
    <row r="1113" spans="5:9" x14ac:dyDescent="0.25">
      <c r="E1113" s="294"/>
      <c r="F1113" s="281"/>
      <c r="G1113" s="281"/>
      <c r="H1113" s="281"/>
      <c r="I1113" s="281"/>
    </row>
    <row r="1114" spans="5:9" x14ac:dyDescent="0.25">
      <c r="E1114" s="294"/>
      <c r="F1114" s="281"/>
      <c r="G1114" s="281"/>
      <c r="H1114" s="281"/>
      <c r="I1114" s="281"/>
    </row>
    <row r="1115" spans="5:9" x14ac:dyDescent="0.25">
      <c r="F1115" s="281"/>
      <c r="G1115" s="281"/>
      <c r="H1115" s="281"/>
      <c r="I1115" s="281"/>
    </row>
    <row r="1116" spans="5:9" x14ac:dyDescent="0.25">
      <c r="F1116" s="281"/>
      <c r="G1116" s="281"/>
      <c r="H1116" s="281"/>
      <c r="I1116" s="281"/>
    </row>
    <row r="1117" spans="5:9" x14ac:dyDescent="0.25">
      <c r="F1117" s="281"/>
      <c r="G1117" s="281"/>
      <c r="H1117" s="281"/>
      <c r="I1117" s="281"/>
    </row>
    <row r="1118" spans="5:9" x14ac:dyDescent="0.25">
      <c r="E1118" s="294"/>
      <c r="F1118" s="281"/>
      <c r="G1118" s="281"/>
      <c r="H1118" s="281"/>
      <c r="I1118" s="281"/>
    </row>
    <row r="1119" spans="5:9" x14ac:dyDescent="0.25">
      <c r="E1119" s="294"/>
      <c r="F1119" s="281"/>
      <c r="G1119" s="281"/>
      <c r="H1119" s="281"/>
      <c r="I1119" s="281"/>
    </row>
    <row r="1120" spans="5:9" x14ac:dyDescent="0.25">
      <c r="E1120" s="294"/>
      <c r="F1120" s="281"/>
      <c r="G1120" s="281"/>
      <c r="H1120" s="281"/>
      <c r="I1120" s="281"/>
    </row>
    <row r="1121" spans="5:9" x14ac:dyDescent="0.25">
      <c r="E1121" s="294"/>
      <c r="F1121" s="281"/>
      <c r="G1121" s="281"/>
      <c r="H1121" s="281"/>
      <c r="I1121" s="281"/>
    </row>
    <row r="1122" spans="5:9" x14ac:dyDescent="0.25">
      <c r="E1122" s="294"/>
      <c r="F1122" s="281"/>
      <c r="G1122" s="281"/>
      <c r="H1122" s="281"/>
      <c r="I1122" s="281"/>
    </row>
    <row r="1123" spans="5:9" x14ac:dyDescent="0.25">
      <c r="E1123" s="294"/>
      <c r="F1123" s="281"/>
      <c r="G1123" s="281"/>
      <c r="H1123" s="281"/>
      <c r="I1123" s="281"/>
    </row>
    <row r="1124" spans="5:9" x14ac:dyDescent="0.25">
      <c r="E1124" s="294"/>
      <c r="F1124" s="281"/>
      <c r="G1124" s="281"/>
      <c r="H1124" s="281"/>
      <c r="I1124" s="281"/>
    </row>
    <row r="1125" spans="5:9" x14ac:dyDescent="0.25">
      <c r="E1125" s="294"/>
      <c r="F1125" s="281"/>
      <c r="G1125" s="281"/>
      <c r="H1125" s="281"/>
      <c r="I1125" s="281"/>
    </row>
    <row r="1126" spans="5:9" x14ac:dyDescent="0.25">
      <c r="E1126" s="294"/>
      <c r="F1126" s="281"/>
      <c r="G1126" s="281"/>
      <c r="H1126" s="281"/>
      <c r="I1126" s="281"/>
    </row>
    <row r="1127" spans="5:9" x14ac:dyDescent="0.25">
      <c r="E1127" s="294"/>
      <c r="F1127" s="281"/>
      <c r="G1127" s="281"/>
      <c r="H1127" s="281"/>
      <c r="I1127" s="281"/>
    </row>
    <row r="1128" spans="5:9" x14ac:dyDescent="0.25">
      <c r="E1128" s="294"/>
      <c r="F1128" s="281"/>
      <c r="G1128" s="281"/>
      <c r="H1128" s="281"/>
      <c r="I1128" s="281"/>
    </row>
    <row r="1129" spans="5:9" x14ac:dyDescent="0.25">
      <c r="E1129" s="294"/>
      <c r="F1129" s="281"/>
      <c r="G1129" s="281"/>
      <c r="H1129" s="281"/>
      <c r="I1129" s="281"/>
    </row>
    <row r="1130" spans="5:9" x14ac:dyDescent="0.25">
      <c r="F1130" s="281"/>
      <c r="G1130" s="281"/>
      <c r="H1130" s="281"/>
      <c r="I1130" s="281"/>
    </row>
    <row r="1131" spans="5:9" x14ac:dyDescent="0.25">
      <c r="F1131" s="281"/>
      <c r="G1131" s="281"/>
      <c r="H1131" s="281"/>
      <c r="I1131" s="281"/>
    </row>
    <row r="1132" spans="5:9" x14ac:dyDescent="0.25">
      <c r="F1132" s="281"/>
      <c r="G1132" s="281"/>
      <c r="H1132" s="281"/>
      <c r="I1132" s="281"/>
    </row>
    <row r="1133" spans="5:9" x14ac:dyDescent="0.25">
      <c r="F1133" s="281"/>
      <c r="G1133" s="281"/>
      <c r="H1133" s="281"/>
      <c r="I1133" s="281"/>
    </row>
    <row r="1134" spans="5:9" x14ac:dyDescent="0.25">
      <c r="F1134" s="281"/>
      <c r="G1134" s="281"/>
      <c r="H1134" s="281"/>
      <c r="I1134" s="281"/>
    </row>
    <row r="1135" spans="5:9" x14ac:dyDescent="0.25">
      <c r="F1135" s="281"/>
      <c r="G1135" s="281"/>
      <c r="H1135" s="281"/>
      <c r="I1135" s="281"/>
    </row>
    <row r="1136" spans="5:9" x14ac:dyDescent="0.25">
      <c r="F1136" s="281"/>
      <c r="G1136" s="281"/>
      <c r="H1136" s="281"/>
      <c r="I1136" s="281"/>
    </row>
    <row r="1137" spans="1:9" x14ac:dyDescent="0.25">
      <c r="E1137" s="294"/>
      <c r="F1137" s="281"/>
      <c r="G1137" s="281"/>
      <c r="H1137" s="281"/>
      <c r="I1137" s="281"/>
    </row>
    <row r="1138" spans="1:9" x14ac:dyDescent="0.25">
      <c r="E1138" s="294"/>
      <c r="F1138" s="281"/>
      <c r="G1138" s="281"/>
      <c r="H1138" s="281"/>
      <c r="I1138" s="281"/>
    </row>
    <row r="1139" spans="1:9" x14ac:dyDescent="0.25">
      <c r="E1139" s="294"/>
      <c r="F1139" s="281"/>
      <c r="G1139" s="281"/>
      <c r="H1139" s="281"/>
      <c r="I1139" s="281"/>
    </row>
    <row r="1140" spans="1:9" x14ac:dyDescent="0.25">
      <c r="E1140" s="294"/>
      <c r="F1140" s="281"/>
      <c r="G1140" s="281"/>
      <c r="H1140" s="281"/>
      <c r="I1140" s="281"/>
    </row>
    <row r="1141" spans="1:9" x14ac:dyDescent="0.25">
      <c r="E1141" s="294"/>
      <c r="F1141" s="281"/>
      <c r="G1141" s="281"/>
      <c r="H1141" s="281"/>
      <c r="I1141" s="281"/>
    </row>
    <row r="1142" spans="1:9" x14ac:dyDescent="0.25">
      <c r="E1142" s="294"/>
      <c r="F1142" s="281"/>
      <c r="G1142" s="281"/>
      <c r="H1142" s="281"/>
      <c r="I1142" s="281"/>
    </row>
    <row r="1143" spans="1:9" x14ac:dyDescent="0.25">
      <c r="F1143" s="281"/>
      <c r="G1143" s="281"/>
      <c r="H1143" s="281"/>
      <c r="I1143" s="281"/>
    </row>
    <row r="1144" spans="1:9" x14ac:dyDescent="0.25">
      <c r="F1144" s="281"/>
      <c r="G1144" s="281"/>
      <c r="H1144" s="281"/>
      <c r="I1144" s="281"/>
    </row>
    <row r="1145" spans="1:9" x14ac:dyDescent="0.25">
      <c r="F1145" s="281"/>
      <c r="G1145" s="281"/>
      <c r="H1145" s="281"/>
      <c r="I1145" s="281"/>
    </row>
    <row r="1146" spans="1:9" x14ac:dyDescent="0.25">
      <c r="A1146" s="296"/>
      <c r="B1146" s="296"/>
      <c r="C1146" s="300"/>
      <c r="D1146" s="300"/>
      <c r="E1146" s="301"/>
      <c r="F1146" s="281"/>
      <c r="G1146" s="281"/>
      <c r="H1146" s="281"/>
      <c r="I1146" s="281"/>
    </row>
    <row r="1147" spans="1:9" x14ac:dyDescent="0.25">
      <c r="A1147" s="296"/>
      <c r="B1147" s="296"/>
      <c r="C1147" s="300"/>
      <c r="D1147" s="300"/>
      <c r="E1147" s="301"/>
      <c r="F1147" s="281"/>
      <c r="G1147" s="281"/>
      <c r="H1147" s="281"/>
      <c r="I1147" s="281"/>
    </row>
    <row r="1148" spans="1:9" x14ac:dyDescent="0.25">
      <c r="A1148" s="296"/>
      <c r="B1148" s="296"/>
      <c r="C1148" s="300"/>
      <c r="D1148" s="300"/>
      <c r="E1148" s="301"/>
      <c r="F1148" s="281"/>
      <c r="G1148" s="281"/>
      <c r="H1148" s="281"/>
      <c r="I1148" s="281"/>
    </row>
    <row r="1149" spans="1:9" x14ac:dyDescent="0.25">
      <c r="A1149" s="296"/>
      <c r="B1149" s="296"/>
      <c r="C1149" s="300"/>
      <c r="D1149" s="300"/>
      <c r="E1149" s="301"/>
      <c r="F1149" s="281"/>
      <c r="G1149" s="281"/>
      <c r="H1149" s="281"/>
      <c r="I1149" s="281"/>
    </row>
    <row r="1150" spans="1:9" x14ac:dyDescent="0.25">
      <c r="F1150" s="281"/>
      <c r="G1150" s="281"/>
      <c r="H1150" s="281"/>
      <c r="I1150" s="281"/>
    </row>
    <row r="1151" spans="1:9" x14ac:dyDescent="0.25">
      <c r="F1151" s="281"/>
      <c r="G1151" s="281"/>
      <c r="H1151" s="281"/>
      <c r="I1151" s="281"/>
    </row>
    <row r="1152" spans="1:9" x14ac:dyDescent="0.25">
      <c r="E1152" s="294"/>
      <c r="F1152" s="281"/>
      <c r="G1152" s="281"/>
      <c r="H1152" s="281"/>
      <c r="I1152" s="281"/>
    </row>
    <row r="1153" spans="5:9" x14ac:dyDescent="0.25">
      <c r="E1153" s="294"/>
      <c r="F1153" s="281"/>
      <c r="G1153" s="281"/>
      <c r="H1153" s="281"/>
      <c r="I1153" s="281"/>
    </row>
    <row r="1154" spans="5:9" x14ac:dyDescent="0.25">
      <c r="E1154" s="294"/>
      <c r="F1154" s="281"/>
      <c r="G1154" s="281"/>
      <c r="H1154" s="281"/>
      <c r="I1154" s="281"/>
    </row>
    <row r="1155" spans="5:9" x14ac:dyDescent="0.25">
      <c r="E1155" s="294"/>
      <c r="F1155" s="281"/>
      <c r="G1155" s="281"/>
      <c r="H1155" s="281"/>
      <c r="I1155" s="281"/>
    </row>
    <row r="1156" spans="5:9" x14ac:dyDescent="0.25">
      <c r="E1156" s="294"/>
      <c r="F1156" s="281"/>
      <c r="G1156" s="281"/>
      <c r="H1156" s="281"/>
      <c r="I1156" s="281"/>
    </row>
    <row r="1157" spans="5:9" x14ac:dyDescent="0.25">
      <c r="F1157" s="281"/>
      <c r="G1157" s="281"/>
      <c r="H1157" s="281"/>
      <c r="I1157" s="281"/>
    </row>
    <row r="1158" spans="5:9" x14ac:dyDescent="0.25">
      <c r="F1158" s="281"/>
      <c r="G1158" s="281"/>
      <c r="H1158" s="281"/>
      <c r="I1158" s="281"/>
    </row>
    <row r="1159" spans="5:9" x14ac:dyDescent="0.25">
      <c r="F1159" s="281"/>
      <c r="G1159" s="281"/>
      <c r="H1159" s="281"/>
      <c r="I1159" s="281"/>
    </row>
    <row r="1160" spans="5:9" x14ac:dyDescent="0.25">
      <c r="F1160" s="281"/>
      <c r="G1160" s="281"/>
      <c r="H1160" s="281"/>
      <c r="I1160" s="281"/>
    </row>
    <row r="1161" spans="5:9" x14ac:dyDescent="0.25">
      <c r="F1161" s="281"/>
      <c r="G1161" s="281"/>
      <c r="H1161" s="281"/>
      <c r="I1161" s="281"/>
    </row>
    <row r="1162" spans="5:9" x14ac:dyDescent="0.25">
      <c r="F1162" s="281"/>
      <c r="G1162" s="281"/>
      <c r="H1162" s="281"/>
      <c r="I1162" s="281"/>
    </row>
    <row r="1163" spans="5:9" x14ac:dyDescent="0.25">
      <c r="F1163" s="281"/>
      <c r="G1163" s="281"/>
      <c r="H1163" s="281"/>
      <c r="I1163" s="281"/>
    </row>
    <row r="1164" spans="5:9" x14ac:dyDescent="0.25">
      <c r="F1164" s="281"/>
      <c r="G1164" s="281"/>
      <c r="H1164" s="281"/>
      <c r="I1164" s="281"/>
    </row>
    <row r="1165" spans="5:9" x14ac:dyDescent="0.25">
      <c r="E1165" s="294"/>
      <c r="F1165" s="281"/>
      <c r="G1165" s="281"/>
      <c r="H1165" s="281"/>
      <c r="I1165" s="281"/>
    </row>
    <row r="1166" spans="5:9" x14ac:dyDescent="0.25">
      <c r="E1166" s="294"/>
      <c r="F1166" s="281"/>
      <c r="G1166" s="281"/>
      <c r="H1166" s="281"/>
      <c r="I1166" s="281"/>
    </row>
    <row r="1167" spans="5:9" x14ac:dyDescent="0.25">
      <c r="E1167" s="294"/>
      <c r="F1167" s="281"/>
      <c r="G1167" s="281"/>
      <c r="H1167" s="281"/>
      <c r="I1167" s="281"/>
    </row>
    <row r="1168" spans="5:9" x14ac:dyDescent="0.25">
      <c r="E1168" s="294"/>
      <c r="F1168" s="281"/>
      <c r="G1168" s="281"/>
      <c r="H1168" s="281"/>
      <c r="I1168" s="281"/>
    </row>
    <row r="1169" spans="5:9" x14ac:dyDescent="0.25">
      <c r="E1169" s="294"/>
      <c r="F1169" s="281"/>
      <c r="G1169" s="281"/>
      <c r="H1169" s="281"/>
      <c r="I1169" s="281"/>
    </row>
    <row r="1170" spans="5:9" x14ac:dyDescent="0.25">
      <c r="E1170" s="294"/>
      <c r="F1170" s="281"/>
      <c r="G1170" s="281"/>
      <c r="H1170" s="281"/>
      <c r="I1170" s="281"/>
    </row>
    <row r="1171" spans="5:9" x14ac:dyDescent="0.25">
      <c r="E1171" s="294"/>
      <c r="F1171" s="281"/>
      <c r="G1171" s="281"/>
      <c r="H1171" s="281"/>
      <c r="I1171" s="281"/>
    </row>
    <row r="1172" spans="5:9" x14ac:dyDescent="0.25">
      <c r="E1172" s="294"/>
      <c r="F1172" s="281"/>
      <c r="G1172" s="281"/>
      <c r="H1172" s="281"/>
      <c r="I1172" s="281"/>
    </row>
    <row r="1173" spans="5:9" x14ac:dyDescent="0.25">
      <c r="F1173" s="281"/>
      <c r="G1173" s="281"/>
      <c r="H1173" s="281"/>
      <c r="I1173" s="281"/>
    </row>
    <row r="1174" spans="5:9" x14ac:dyDescent="0.25">
      <c r="F1174" s="281"/>
      <c r="G1174" s="281"/>
      <c r="H1174" s="281"/>
      <c r="I1174" s="281"/>
    </row>
    <row r="1175" spans="5:9" x14ac:dyDescent="0.25">
      <c r="F1175" s="281"/>
      <c r="G1175" s="281"/>
      <c r="H1175" s="281"/>
      <c r="I1175" s="281"/>
    </row>
    <row r="1176" spans="5:9" x14ac:dyDescent="0.25">
      <c r="F1176" s="281"/>
      <c r="G1176" s="281"/>
      <c r="H1176" s="281"/>
      <c r="I1176" s="281"/>
    </row>
    <row r="1177" spans="5:9" x14ac:dyDescent="0.25">
      <c r="F1177" s="281"/>
      <c r="G1177" s="281"/>
      <c r="H1177" s="281"/>
      <c r="I1177" s="281"/>
    </row>
    <row r="1178" spans="5:9" x14ac:dyDescent="0.25">
      <c r="F1178" s="281"/>
      <c r="G1178" s="281"/>
      <c r="H1178" s="281"/>
      <c r="I1178" s="281"/>
    </row>
    <row r="1179" spans="5:9" x14ac:dyDescent="0.25">
      <c r="F1179" s="281"/>
      <c r="G1179" s="281"/>
      <c r="H1179" s="281"/>
      <c r="I1179" s="281"/>
    </row>
    <row r="1180" spans="5:9" x14ac:dyDescent="0.25">
      <c r="E1180" s="294"/>
      <c r="F1180" s="281"/>
      <c r="G1180" s="281"/>
      <c r="H1180" s="281"/>
      <c r="I1180" s="281"/>
    </row>
    <row r="1181" spans="5:9" x14ac:dyDescent="0.25">
      <c r="E1181" s="294"/>
      <c r="F1181" s="281"/>
      <c r="G1181" s="281"/>
      <c r="H1181" s="281"/>
      <c r="I1181" s="281"/>
    </row>
    <row r="1182" spans="5:9" x14ac:dyDescent="0.25">
      <c r="F1182" s="281"/>
      <c r="G1182" s="281"/>
      <c r="H1182" s="281"/>
      <c r="I1182" s="281"/>
    </row>
    <row r="1183" spans="5:9" x14ac:dyDescent="0.25">
      <c r="F1183" s="281"/>
      <c r="G1183" s="281"/>
      <c r="H1183" s="281"/>
      <c r="I1183" s="281"/>
    </row>
    <row r="1184" spans="5:9" x14ac:dyDescent="0.25">
      <c r="F1184" s="281"/>
      <c r="G1184" s="281"/>
      <c r="H1184" s="281"/>
      <c r="I1184" s="281"/>
    </row>
    <row r="1185" spans="5:9" x14ac:dyDescent="0.25">
      <c r="F1185" s="281"/>
      <c r="G1185" s="281"/>
      <c r="H1185" s="281"/>
      <c r="I1185" s="281"/>
    </row>
    <row r="1186" spans="5:9" x14ac:dyDescent="0.25">
      <c r="F1186" s="281"/>
      <c r="G1186" s="281"/>
      <c r="H1186" s="281"/>
      <c r="I1186" s="281"/>
    </row>
    <row r="1187" spans="5:9" x14ac:dyDescent="0.25">
      <c r="E1187" s="294"/>
      <c r="F1187" s="281"/>
      <c r="G1187" s="281"/>
      <c r="H1187" s="281"/>
      <c r="I1187" s="281"/>
    </row>
    <row r="1188" spans="5:9" x14ac:dyDescent="0.25">
      <c r="E1188" s="294"/>
      <c r="F1188" s="281"/>
      <c r="G1188" s="281"/>
      <c r="H1188" s="281"/>
      <c r="I1188" s="281"/>
    </row>
    <row r="1189" spans="5:9" x14ac:dyDescent="0.25">
      <c r="F1189" s="281"/>
      <c r="G1189" s="281"/>
      <c r="H1189" s="281"/>
      <c r="I1189" s="281"/>
    </row>
    <row r="1190" spans="5:9" x14ac:dyDescent="0.25">
      <c r="E1190" s="294"/>
      <c r="F1190" s="281"/>
      <c r="G1190" s="281"/>
      <c r="H1190" s="281"/>
      <c r="I1190" s="281"/>
    </row>
    <row r="1191" spans="5:9" x14ac:dyDescent="0.25">
      <c r="E1191" s="294"/>
      <c r="F1191" s="281"/>
      <c r="G1191" s="281"/>
      <c r="H1191" s="281"/>
      <c r="I1191" s="281"/>
    </row>
    <row r="1202" spans="5:9" x14ac:dyDescent="0.25">
      <c r="E1202" s="294"/>
      <c r="F1202" s="281"/>
      <c r="G1202" s="281"/>
      <c r="H1202" s="281"/>
      <c r="I1202" s="281"/>
    </row>
    <row r="1203" spans="5:9" x14ac:dyDescent="0.25">
      <c r="E1203" s="294"/>
      <c r="F1203" s="281"/>
      <c r="G1203" s="281"/>
      <c r="H1203" s="281"/>
      <c r="I1203" s="281"/>
    </row>
    <row r="1204" spans="5:9" x14ac:dyDescent="0.25">
      <c r="E1204" s="294"/>
      <c r="F1204" s="281"/>
      <c r="G1204" s="281"/>
      <c r="H1204" s="281"/>
      <c r="I1204" s="281"/>
    </row>
    <row r="1205" spans="5:9" x14ac:dyDescent="0.25">
      <c r="F1205" s="281"/>
      <c r="G1205" s="281"/>
      <c r="H1205" s="281"/>
      <c r="I1205" s="281"/>
    </row>
    <row r="1206" spans="5:9" x14ac:dyDescent="0.25">
      <c r="F1206" s="281"/>
      <c r="G1206" s="281"/>
      <c r="H1206" s="281"/>
      <c r="I1206" s="281"/>
    </row>
    <row r="1207" spans="5:9" x14ac:dyDescent="0.25">
      <c r="F1207" s="281"/>
      <c r="G1207" s="281"/>
      <c r="H1207" s="281"/>
      <c r="I1207" s="281"/>
    </row>
    <row r="1208" spans="5:9" x14ac:dyDescent="0.25">
      <c r="F1208" s="281"/>
      <c r="G1208" s="281"/>
      <c r="H1208" s="281"/>
      <c r="I1208" s="281"/>
    </row>
    <row r="1209" spans="5:9" x14ac:dyDescent="0.25">
      <c r="F1209" s="281"/>
      <c r="G1209" s="281"/>
      <c r="H1209" s="281"/>
      <c r="I1209" s="281"/>
    </row>
    <row r="1210" spans="5:9" x14ac:dyDescent="0.25">
      <c r="F1210" s="281"/>
      <c r="G1210" s="281"/>
      <c r="H1210" s="281"/>
      <c r="I1210" s="281"/>
    </row>
    <row r="1211" spans="5:9" x14ac:dyDescent="0.25">
      <c r="F1211" s="281"/>
      <c r="G1211" s="281"/>
      <c r="H1211" s="281"/>
      <c r="I1211" s="281"/>
    </row>
    <row r="1212" spans="5:9" x14ac:dyDescent="0.25">
      <c r="F1212" s="281"/>
      <c r="G1212" s="281"/>
      <c r="H1212" s="281"/>
      <c r="I1212" s="281"/>
    </row>
    <row r="1213" spans="5:9" x14ac:dyDescent="0.25">
      <c r="F1213" s="281"/>
      <c r="G1213" s="281"/>
      <c r="H1213" s="281"/>
      <c r="I1213" s="281"/>
    </row>
    <row r="1214" spans="5:9" x14ac:dyDescent="0.25">
      <c r="E1214" s="294"/>
      <c r="F1214" s="281"/>
      <c r="G1214" s="281"/>
      <c r="H1214" s="281"/>
      <c r="I1214" s="281"/>
    </row>
    <row r="1215" spans="5:9" x14ac:dyDescent="0.25">
      <c r="E1215" s="294"/>
      <c r="F1215" s="281"/>
      <c r="G1215" s="281"/>
      <c r="H1215" s="281"/>
      <c r="I1215" s="281"/>
    </row>
    <row r="1216" spans="5:9" x14ac:dyDescent="0.25">
      <c r="E1216" s="294"/>
      <c r="F1216" s="281"/>
      <c r="G1216" s="281"/>
      <c r="H1216" s="281"/>
      <c r="I1216" s="281"/>
    </row>
    <row r="1217" spans="5:9" x14ac:dyDescent="0.25">
      <c r="E1217" s="294"/>
      <c r="F1217" s="281"/>
      <c r="G1217" s="281"/>
      <c r="H1217" s="281"/>
      <c r="I1217" s="281"/>
    </row>
    <row r="1218" spans="5:9" x14ac:dyDescent="0.25">
      <c r="E1218" s="294"/>
      <c r="F1218" s="281"/>
      <c r="G1218" s="281"/>
      <c r="H1218" s="281"/>
      <c r="I1218" s="281"/>
    </row>
    <row r="1219" spans="5:9" x14ac:dyDescent="0.25">
      <c r="E1219" s="294"/>
      <c r="F1219" s="281"/>
      <c r="G1219" s="281"/>
      <c r="H1219" s="281"/>
      <c r="I1219" s="281"/>
    </row>
    <row r="1220" spans="5:9" x14ac:dyDescent="0.25">
      <c r="E1220" s="294"/>
      <c r="F1220" s="281"/>
      <c r="G1220" s="281"/>
      <c r="H1220" s="281"/>
      <c r="I1220" s="281"/>
    </row>
    <row r="1221" spans="5:9" x14ac:dyDescent="0.25">
      <c r="F1221" s="281"/>
      <c r="G1221" s="281"/>
      <c r="H1221" s="281"/>
      <c r="I1221" s="281"/>
    </row>
    <row r="1222" spans="5:9" x14ac:dyDescent="0.25">
      <c r="F1222" s="281"/>
      <c r="G1222" s="281"/>
      <c r="H1222" s="281"/>
      <c r="I1222" s="281"/>
    </row>
    <row r="1223" spans="5:9" x14ac:dyDescent="0.25">
      <c r="F1223" s="281"/>
      <c r="G1223" s="281"/>
      <c r="H1223" s="281"/>
      <c r="I1223" s="281"/>
    </row>
    <row r="1224" spans="5:9" x14ac:dyDescent="0.25">
      <c r="F1224" s="281"/>
      <c r="G1224" s="281"/>
      <c r="H1224" s="281"/>
      <c r="I1224" s="281"/>
    </row>
    <row r="1225" spans="5:9" x14ac:dyDescent="0.25">
      <c r="F1225" s="281"/>
      <c r="G1225" s="281"/>
      <c r="H1225" s="281"/>
      <c r="I1225" s="281"/>
    </row>
    <row r="1226" spans="5:9" x14ac:dyDescent="0.25">
      <c r="F1226" s="281"/>
      <c r="G1226" s="281"/>
      <c r="H1226" s="281"/>
      <c r="I1226" s="281"/>
    </row>
    <row r="1227" spans="5:9" x14ac:dyDescent="0.25">
      <c r="F1227" s="281"/>
      <c r="G1227" s="281"/>
      <c r="H1227" s="281"/>
      <c r="I1227" s="281"/>
    </row>
    <row r="1228" spans="5:9" x14ac:dyDescent="0.25">
      <c r="E1228" s="294"/>
      <c r="F1228" s="281"/>
      <c r="G1228" s="281"/>
      <c r="H1228" s="281"/>
      <c r="I1228" s="281"/>
    </row>
    <row r="1229" spans="5:9" x14ac:dyDescent="0.25">
      <c r="E1229" s="294"/>
      <c r="F1229" s="281"/>
      <c r="G1229" s="281"/>
      <c r="H1229" s="281"/>
      <c r="I1229" s="281"/>
    </row>
    <row r="1230" spans="5:9" x14ac:dyDescent="0.25">
      <c r="F1230" s="281"/>
      <c r="G1230" s="281"/>
      <c r="H1230" s="281"/>
      <c r="I1230" s="281"/>
    </row>
    <row r="1231" spans="5:9" x14ac:dyDescent="0.25">
      <c r="F1231" s="281"/>
      <c r="G1231" s="281"/>
      <c r="H1231" s="281"/>
      <c r="I1231" s="281"/>
    </row>
    <row r="1232" spans="5:9" x14ac:dyDescent="0.25">
      <c r="F1232" s="281"/>
      <c r="G1232" s="281"/>
      <c r="H1232" s="281"/>
      <c r="I1232" s="281"/>
    </row>
    <row r="1233" spans="5:9" x14ac:dyDescent="0.25">
      <c r="E1233" s="294"/>
      <c r="F1233" s="281"/>
      <c r="G1233" s="281"/>
      <c r="H1233" s="281"/>
      <c r="I1233" s="281"/>
    </row>
    <row r="1234" spans="5:9" x14ac:dyDescent="0.25">
      <c r="E1234" s="294"/>
      <c r="F1234" s="281"/>
      <c r="G1234" s="281"/>
      <c r="H1234" s="281"/>
      <c r="I1234" s="281"/>
    </row>
    <row r="1235" spans="5:9" x14ac:dyDescent="0.25">
      <c r="F1235" s="281"/>
      <c r="G1235" s="281"/>
      <c r="H1235" s="281"/>
      <c r="I1235" s="281"/>
    </row>
    <row r="1236" spans="5:9" x14ac:dyDescent="0.25">
      <c r="F1236" s="281"/>
      <c r="G1236" s="281"/>
      <c r="H1236" s="281"/>
      <c r="I1236" s="281"/>
    </row>
    <row r="1237" spans="5:9" x14ac:dyDescent="0.25">
      <c r="F1237" s="281"/>
      <c r="G1237" s="281"/>
      <c r="H1237" s="281"/>
      <c r="I1237" s="281"/>
    </row>
    <row r="1244" spans="5:9" x14ac:dyDescent="0.25">
      <c r="E1244" s="302"/>
      <c r="F1244" s="281"/>
      <c r="G1244" s="281"/>
      <c r="H1244" s="281"/>
      <c r="I1244" s="281"/>
    </row>
    <row r="1245" spans="5:9" x14ac:dyDescent="0.25">
      <c r="E1245" s="302"/>
      <c r="F1245" s="281"/>
      <c r="G1245" s="281"/>
      <c r="H1245" s="281"/>
      <c r="I1245" s="281"/>
    </row>
    <row r="1246" spans="5:9" x14ac:dyDescent="0.25">
      <c r="E1246" s="302"/>
      <c r="F1246" s="281"/>
      <c r="G1246" s="281"/>
      <c r="H1246" s="281"/>
      <c r="I1246" s="281"/>
    </row>
    <row r="1247" spans="5:9" x14ac:dyDescent="0.25">
      <c r="E1247" s="302"/>
      <c r="F1247" s="281"/>
      <c r="G1247" s="281"/>
      <c r="H1247" s="281"/>
      <c r="I1247" s="281"/>
    </row>
    <row r="1251" spans="5:9" x14ac:dyDescent="0.25">
      <c r="E1251" s="294"/>
      <c r="F1251" s="281"/>
      <c r="G1251" s="281"/>
      <c r="H1251" s="281"/>
      <c r="I1251" s="281"/>
    </row>
    <row r="1252" spans="5:9" x14ac:dyDescent="0.25">
      <c r="E1252" s="294"/>
      <c r="F1252" s="281"/>
      <c r="G1252" s="281"/>
      <c r="H1252" s="281"/>
      <c r="I1252" s="281"/>
    </row>
    <row r="1253" spans="5:9" x14ac:dyDescent="0.25">
      <c r="E1253" s="294"/>
      <c r="F1253" s="281"/>
      <c r="G1253" s="281"/>
      <c r="H1253" s="281"/>
      <c r="I1253" s="281"/>
    </row>
    <row r="1254" spans="5:9" x14ac:dyDescent="0.25">
      <c r="E1254" s="294"/>
      <c r="F1254" s="281"/>
      <c r="G1254" s="281"/>
      <c r="H1254" s="281"/>
      <c r="I1254" s="281"/>
    </row>
    <row r="1255" spans="5:9" x14ac:dyDescent="0.25">
      <c r="E1255" s="294"/>
      <c r="F1255" s="281"/>
      <c r="G1255" s="281"/>
      <c r="H1255" s="281"/>
      <c r="I1255" s="281"/>
    </row>
    <row r="1256" spans="5:9" x14ac:dyDescent="0.25">
      <c r="E1256" s="294"/>
      <c r="F1256" s="281"/>
      <c r="G1256" s="281"/>
      <c r="H1256" s="281"/>
      <c r="I1256" s="281"/>
    </row>
    <row r="1257" spans="5:9" x14ac:dyDescent="0.25">
      <c r="F1257" s="281"/>
      <c r="G1257" s="281"/>
      <c r="H1257" s="281"/>
      <c r="I1257" s="281"/>
    </row>
    <row r="1258" spans="5:9" x14ac:dyDescent="0.25">
      <c r="F1258" s="281"/>
      <c r="G1258" s="281"/>
      <c r="H1258" s="281"/>
      <c r="I1258" s="281"/>
    </row>
    <row r="1259" spans="5:9" x14ac:dyDescent="0.25">
      <c r="F1259" s="281"/>
      <c r="G1259" s="281"/>
      <c r="H1259" s="281"/>
      <c r="I1259" s="281"/>
    </row>
    <row r="1260" spans="5:9" x14ac:dyDescent="0.25">
      <c r="F1260" s="281"/>
      <c r="G1260" s="281"/>
      <c r="H1260" s="281"/>
      <c r="I1260" s="281"/>
    </row>
    <row r="1261" spans="5:9" x14ac:dyDescent="0.25">
      <c r="F1261" s="281"/>
      <c r="G1261" s="281"/>
      <c r="H1261" s="281"/>
      <c r="I1261" s="281"/>
    </row>
    <row r="1262" spans="5:9" x14ac:dyDescent="0.25">
      <c r="F1262" s="281"/>
      <c r="G1262" s="281"/>
      <c r="H1262" s="281"/>
      <c r="I1262" s="281"/>
    </row>
    <row r="1263" spans="5:9" x14ac:dyDescent="0.25">
      <c r="E1263" s="294"/>
      <c r="F1263" s="281"/>
      <c r="G1263" s="281"/>
      <c r="H1263" s="281"/>
      <c r="I1263" s="281"/>
    </row>
    <row r="1264" spans="5:9" x14ac:dyDescent="0.25">
      <c r="E1264" s="294"/>
      <c r="F1264" s="281"/>
      <c r="G1264" s="281"/>
      <c r="H1264" s="281"/>
      <c r="I1264" s="281"/>
    </row>
    <row r="1265" spans="5:9" x14ac:dyDescent="0.25">
      <c r="E1265" s="294"/>
      <c r="F1265" s="281"/>
      <c r="G1265" s="281"/>
      <c r="H1265" s="281"/>
      <c r="I1265" s="281"/>
    </row>
    <row r="1266" spans="5:9" x14ac:dyDescent="0.25">
      <c r="E1266" s="294"/>
      <c r="F1266" s="281"/>
      <c r="G1266" s="281"/>
      <c r="H1266" s="281"/>
      <c r="I1266" s="281"/>
    </row>
    <row r="1267" spans="5:9" x14ac:dyDescent="0.25">
      <c r="E1267" s="294"/>
      <c r="F1267" s="281"/>
      <c r="G1267" s="281"/>
      <c r="H1267" s="281"/>
      <c r="I1267" s="281"/>
    </row>
    <row r="1268" spans="5:9" x14ac:dyDescent="0.25">
      <c r="E1268" s="294"/>
      <c r="F1268" s="281"/>
      <c r="G1268" s="281"/>
      <c r="H1268" s="281"/>
      <c r="I1268" s="281"/>
    </row>
    <row r="1269" spans="5:9" x14ac:dyDescent="0.25">
      <c r="E1269" s="294"/>
      <c r="F1269" s="281"/>
      <c r="G1269" s="281"/>
      <c r="H1269" s="281"/>
      <c r="I1269" s="281"/>
    </row>
    <row r="1270" spans="5:9" x14ac:dyDescent="0.25">
      <c r="E1270" s="294"/>
      <c r="F1270" s="281"/>
      <c r="G1270" s="281"/>
      <c r="H1270" s="281"/>
      <c r="I1270" s="281"/>
    </row>
    <row r="1271" spans="5:9" x14ac:dyDescent="0.25">
      <c r="F1271" s="281"/>
      <c r="G1271" s="281"/>
      <c r="H1271" s="281"/>
      <c r="I1271" s="281"/>
    </row>
    <row r="1272" spans="5:9" x14ac:dyDescent="0.25">
      <c r="F1272" s="281"/>
      <c r="G1272" s="281"/>
      <c r="H1272" s="281"/>
      <c r="I1272" s="281"/>
    </row>
    <row r="1273" spans="5:9" x14ac:dyDescent="0.25">
      <c r="F1273" s="281"/>
      <c r="G1273" s="281"/>
      <c r="H1273" s="281"/>
      <c r="I1273" s="281"/>
    </row>
    <row r="1274" spans="5:9" x14ac:dyDescent="0.25">
      <c r="F1274" s="281"/>
      <c r="G1274" s="281"/>
      <c r="H1274" s="281"/>
      <c r="I1274" s="281"/>
    </row>
    <row r="1275" spans="5:9" x14ac:dyDescent="0.25">
      <c r="F1275" s="281"/>
      <c r="G1275" s="281"/>
      <c r="H1275" s="281"/>
      <c r="I1275" s="281"/>
    </row>
    <row r="1276" spans="5:9" x14ac:dyDescent="0.25">
      <c r="F1276" s="281"/>
      <c r="G1276" s="281"/>
      <c r="H1276" s="281"/>
      <c r="I1276" s="281"/>
    </row>
    <row r="1277" spans="5:9" x14ac:dyDescent="0.25">
      <c r="E1277" s="294"/>
      <c r="F1277" s="281"/>
      <c r="G1277" s="281"/>
      <c r="H1277" s="281"/>
      <c r="I1277" s="281"/>
    </row>
    <row r="1278" spans="5:9" x14ac:dyDescent="0.25">
      <c r="E1278" s="294"/>
      <c r="F1278" s="281"/>
      <c r="G1278" s="281"/>
      <c r="H1278" s="281"/>
      <c r="I1278" s="281"/>
    </row>
    <row r="1279" spans="5:9" x14ac:dyDescent="0.25">
      <c r="F1279" s="281"/>
      <c r="G1279" s="281"/>
      <c r="H1279" s="281"/>
      <c r="I1279" s="281"/>
    </row>
    <row r="1280" spans="5:9" x14ac:dyDescent="0.25">
      <c r="F1280" s="281"/>
      <c r="G1280" s="281"/>
      <c r="H1280" s="281"/>
      <c r="I1280" s="281"/>
    </row>
    <row r="1281" spans="5:9" x14ac:dyDescent="0.25">
      <c r="F1281" s="281"/>
      <c r="G1281" s="281"/>
      <c r="H1281" s="281"/>
      <c r="I1281" s="281"/>
    </row>
    <row r="1282" spans="5:9" x14ac:dyDescent="0.25">
      <c r="F1282" s="281"/>
      <c r="G1282" s="281"/>
      <c r="H1282" s="281"/>
      <c r="I1282" s="281"/>
    </row>
    <row r="1283" spans="5:9" x14ac:dyDescent="0.25">
      <c r="F1283" s="281"/>
      <c r="G1283" s="281"/>
      <c r="H1283" s="281"/>
      <c r="I1283" s="281"/>
    </row>
    <row r="1284" spans="5:9" x14ac:dyDescent="0.25">
      <c r="F1284" s="281"/>
      <c r="G1284" s="281"/>
      <c r="H1284" s="281"/>
      <c r="I1284" s="281"/>
    </row>
    <row r="1285" spans="5:9" x14ac:dyDescent="0.25">
      <c r="F1285" s="281"/>
      <c r="G1285" s="281"/>
      <c r="H1285" s="281"/>
      <c r="I1285" s="281"/>
    </row>
    <row r="1286" spans="5:9" x14ac:dyDescent="0.25">
      <c r="F1286" s="281"/>
      <c r="G1286" s="281"/>
      <c r="H1286" s="281"/>
      <c r="I1286" s="281"/>
    </row>
    <row r="1291" spans="5:9" x14ac:dyDescent="0.25">
      <c r="E1291" s="302"/>
      <c r="F1291" s="281"/>
      <c r="G1291" s="281"/>
      <c r="H1291" s="281"/>
      <c r="I1291" s="281"/>
    </row>
    <row r="1299" spans="5:9" x14ac:dyDescent="0.25">
      <c r="E1299" s="294"/>
      <c r="F1299" s="281"/>
      <c r="G1299" s="281"/>
      <c r="H1299" s="281"/>
      <c r="I1299" s="281"/>
    </row>
    <row r="1300" spans="5:9" x14ac:dyDescent="0.25">
      <c r="E1300" s="294"/>
      <c r="F1300" s="281"/>
      <c r="G1300" s="281"/>
      <c r="H1300" s="281"/>
      <c r="I1300" s="281"/>
    </row>
    <row r="1301" spans="5:9" x14ac:dyDescent="0.25">
      <c r="E1301" s="294"/>
      <c r="F1301" s="281"/>
      <c r="G1301" s="281"/>
      <c r="H1301" s="281"/>
      <c r="I1301" s="281"/>
    </row>
    <row r="1302" spans="5:9" x14ac:dyDescent="0.25">
      <c r="E1302" s="294"/>
      <c r="F1302" s="281"/>
      <c r="G1302" s="281"/>
      <c r="H1302" s="281"/>
      <c r="I1302" s="281"/>
    </row>
    <row r="1303" spans="5:9" x14ac:dyDescent="0.25">
      <c r="E1303" s="294"/>
      <c r="F1303" s="281"/>
      <c r="G1303" s="281"/>
      <c r="H1303" s="281"/>
      <c r="I1303" s="281"/>
    </row>
    <row r="1304" spans="5:9" x14ac:dyDescent="0.25">
      <c r="E1304" s="294"/>
      <c r="F1304" s="281"/>
      <c r="G1304" s="281"/>
      <c r="H1304" s="281"/>
      <c r="I1304" s="281"/>
    </row>
    <row r="1305" spans="5:9" x14ac:dyDescent="0.25">
      <c r="E1305" s="294"/>
      <c r="F1305" s="281"/>
      <c r="G1305" s="281"/>
      <c r="H1305" s="281"/>
      <c r="I1305" s="281"/>
    </row>
    <row r="1306" spans="5:9" x14ac:dyDescent="0.25">
      <c r="F1306" s="281"/>
      <c r="G1306" s="281"/>
      <c r="H1306" s="281"/>
      <c r="I1306" s="281"/>
    </row>
    <row r="1307" spans="5:9" x14ac:dyDescent="0.25">
      <c r="F1307" s="281"/>
      <c r="G1307" s="281"/>
      <c r="H1307" s="281"/>
      <c r="I1307" s="281"/>
    </row>
    <row r="1308" spans="5:9" x14ac:dyDescent="0.25">
      <c r="F1308" s="281"/>
      <c r="G1308" s="281"/>
      <c r="H1308" s="281"/>
      <c r="I1308" s="281"/>
    </row>
    <row r="1309" spans="5:9" x14ac:dyDescent="0.25">
      <c r="F1309" s="281"/>
      <c r="G1309" s="281"/>
      <c r="H1309" s="281"/>
      <c r="I1309" s="281"/>
    </row>
    <row r="1310" spans="5:9" x14ac:dyDescent="0.25">
      <c r="F1310" s="281"/>
      <c r="G1310" s="281"/>
      <c r="H1310" s="281"/>
      <c r="I1310" s="281"/>
    </row>
    <row r="1311" spans="5:9" x14ac:dyDescent="0.25">
      <c r="F1311" s="281"/>
      <c r="G1311" s="281"/>
      <c r="H1311" s="281"/>
      <c r="I1311" s="281"/>
    </row>
    <row r="1312" spans="5:9" x14ac:dyDescent="0.25">
      <c r="F1312" s="281"/>
      <c r="G1312" s="281"/>
      <c r="H1312" s="281"/>
      <c r="I1312" s="281"/>
    </row>
    <row r="1313" spans="5:9" x14ac:dyDescent="0.25">
      <c r="F1313" s="281"/>
      <c r="G1313" s="281"/>
      <c r="H1313" s="281"/>
      <c r="I1313" s="281"/>
    </row>
    <row r="1314" spans="5:9" x14ac:dyDescent="0.25">
      <c r="E1314" s="294"/>
      <c r="F1314" s="281"/>
      <c r="G1314" s="281"/>
      <c r="H1314" s="281"/>
      <c r="I1314" s="281"/>
    </row>
    <row r="1315" spans="5:9" x14ac:dyDescent="0.25">
      <c r="E1315" s="294"/>
      <c r="F1315" s="281"/>
      <c r="G1315" s="281"/>
      <c r="H1315" s="281"/>
      <c r="I1315" s="281"/>
    </row>
    <row r="1316" spans="5:9" x14ac:dyDescent="0.25">
      <c r="E1316" s="294"/>
      <c r="F1316" s="281"/>
      <c r="G1316" s="281"/>
      <c r="H1316" s="281"/>
      <c r="I1316" s="281"/>
    </row>
    <row r="1317" spans="5:9" x14ac:dyDescent="0.25">
      <c r="E1317" s="294"/>
      <c r="F1317" s="281"/>
      <c r="G1317" s="281"/>
      <c r="H1317" s="281"/>
      <c r="I1317" s="281"/>
    </row>
    <row r="1318" spans="5:9" x14ac:dyDescent="0.25">
      <c r="E1318" s="294"/>
      <c r="F1318" s="281"/>
      <c r="G1318" s="281"/>
      <c r="H1318" s="281"/>
      <c r="I1318" s="281"/>
    </row>
    <row r="1319" spans="5:9" x14ac:dyDescent="0.25">
      <c r="E1319" s="294"/>
      <c r="F1319" s="281"/>
      <c r="G1319" s="281"/>
      <c r="H1319" s="281"/>
      <c r="I1319" s="281"/>
    </row>
    <row r="1320" spans="5:9" x14ac:dyDescent="0.25">
      <c r="E1320" s="294"/>
      <c r="F1320" s="281"/>
      <c r="G1320" s="281"/>
      <c r="H1320" s="281"/>
      <c r="I1320" s="281"/>
    </row>
    <row r="1321" spans="5:9" x14ac:dyDescent="0.25">
      <c r="E1321" s="294"/>
      <c r="F1321" s="281"/>
      <c r="G1321" s="281"/>
      <c r="H1321" s="281"/>
      <c r="I1321" s="281"/>
    </row>
    <row r="1322" spans="5:9" x14ac:dyDescent="0.25">
      <c r="F1322" s="281"/>
      <c r="G1322" s="281"/>
      <c r="H1322" s="281"/>
      <c r="I1322" s="281"/>
    </row>
    <row r="1323" spans="5:9" x14ac:dyDescent="0.25">
      <c r="F1323" s="281"/>
      <c r="G1323" s="281"/>
      <c r="H1323" s="281"/>
      <c r="I1323" s="281"/>
    </row>
    <row r="1324" spans="5:9" x14ac:dyDescent="0.25">
      <c r="F1324" s="281"/>
      <c r="G1324" s="281"/>
      <c r="H1324" s="281"/>
      <c r="I1324" s="281"/>
    </row>
    <row r="1325" spans="5:9" x14ac:dyDescent="0.25">
      <c r="F1325" s="281"/>
      <c r="G1325" s="281"/>
      <c r="H1325" s="281"/>
      <c r="I1325" s="281"/>
    </row>
    <row r="1326" spans="5:9" x14ac:dyDescent="0.25">
      <c r="F1326" s="281"/>
      <c r="G1326" s="281"/>
      <c r="H1326" s="281"/>
      <c r="I1326" s="281"/>
    </row>
    <row r="1327" spans="5:9" x14ac:dyDescent="0.25">
      <c r="F1327" s="281"/>
      <c r="G1327" s="281"/>
      <c r="H1327" s="281"/>
      <c r="I1327" s="281"/>
    </row>
    <row r="1328" spans="5:9" x14ac:dyDescent="0.25">
      <c r="F1328" s="281"/>
      <c r="G1328" s="281"/>
      <c r="H1328" s="281"/>
      <c r="I1328" s="281"/>
    </row>
    <row r="1329" spans="5:9" x14ac:dyDescent="0.25">
      <c r="E1329" s="294"/>
      <c r="F1329" s="281"/>
      <c r="G1329" s="281"/>
      <c r="H1329" s="281"/>
      <c r="I1329" s="281"/>
    </row>
    <row r="1330" spans="5:9" x14ac:dyDescent="0.25">
      <c r="E1330" s="294"/>
      <c r="F1330" s="281"/>
      <c r="G1330" s="281"/>
      <c r="H1330" s="281"/>
      <c r="I1330" s="281"/>
    </row>
    <row r="1331" spans="5:9" x14ac:dyDescent="0.25">
      <c r="F1331" s="281"/>
      <c r="G1331" s="281"/>
      <c r="H1331" s="281"/>
      <c r="I1331" s="281"/>
    </row>
    <row r="1332" spans="5:9" x14ac:dyDescent="0.25">
      <c r="F1332" s="281"/>
      <c r="G1332" s="281"/>
      <c r="H1332" s="281"/>
      <c r="I1332" s="281"/>
    </row>
    <row r="1333" spans="5:9" x14ac:dyDescent="0.25">
      <c r="F1333" s="281"/>
      <c r="G1333" s="281"/>
      <c r="H1333" s="281"/>
      <c r="I1333" s="281"/>
    </row>
    <row r="1334" spans="5:9" x14ac:dyDescent="0.25">
      <c r="F1334" s="281"/>
      <c r="G1334" s="281"/>
      <c r="H1334" s="281"/>
      <c r="I1334" s="281"/>
    </row>
    <row r="1335" spans="5:9" x14ac:dyDescent="0.25">
      <c r="F1335" s="281"/>
      <c r="G1335" s="281"/>
      <c r="H1335" s="281"/>
      <c r="I1335" s="281"/>
    </row>
    <row r="1336" spans="5:9" x14ac:dyDescent="0.25">
      <c r="E1336" s="294"/>
      <c r="F1336" s="281"/>
      <c r="G1336" s="281"/>
      <c r="H1336" s="281"/>
      <c r="I1336" s="281"/>
    </row>
    <row r="1337" spans="5:9" x14ac:dyDescent="0.25">
      <c r="E1337" s="294"/>
      <c r="F1337" s="281"/>
      <c r="G1337" s="281"/>
      <c r="H1337" s="281"/>
      <c r="I1337" s="281"/>
    </row>
    <row r="1338" spans="5:9" x14ac:dyDescent="0.25">
      <c r="F1338" s="281"/>
      <c r="G1338" s="281"/>
      <c r="H1338" s="281"/>
      <c r="I1338" s="281"/>
    </row>
    <row r="1347" spans="5:9" x14ac:dyDescent="0.25">
      <c r="E1347" s="294"/>
      <c r="F1347" s="281"/>
      <c r="G1347" s="281"/>
      <c r="H1347" s="281"/>
      <c r="I1347" s="281"/>
    </row>
    <row r="1348" spans="5:9" x14ac:dyDescent="0.25">
      <c r="E1348" s="294"/>
      <c r="F1348" s="281"/>
      <c r="G1348" s="281"/>
      <c r="H1348" s="281"/>
      <c r="I1348" s="281"/>
    </row>
    <row r="1349" spans="5:9" x14ac:dyDescent="0.25">
      <c r="E1349" s="294"/>
      <c r="F1349" s="281"/>
      <c r="G1349" s="281"/>
      <c r="H1349" s="281"/>
      <c r="I1349" s="281"/>
    </row>
    <row r="1350" spans="5:9" x14ac:dyDescent="0.25">
      <c r="F1350" s="281"/>
      <c r="G1350" s="281"/>
      <c r="H1350" s="281"/>
      <c r="I1350" s="281"/>
    </row>
    <row r="1351" spans="5:9" x14ac:dyDescent="0.25">
      <c r="F1351" s="281"/>
      <c r="G1351" s="281"/>
      <c r="H1351" s="281"/>
      <c r="I1351" s="281"/>
    </row>
    <row r="1352" spans="5:9" x14ac:dyDescent="0.25">
      <c r="E1352" s="294"/>
      <c r="F1352" s="281"/>
      <c r="G1352" s="281"/>
      <c r="H1352" s="281"/>
      <c r="I1352" s="281"/>
    </row>
    <row r="1353" spans="5:9" x14ac:dyDescent="0.25">
      <c r="F1353" s="281"/>
      <c r="G1353" s="281"/>
      <c r="H1353" s="281"/>
      <c r="I1353" s="281"/>
    </row>
    <row r="1354" spans="5:9" x14ac:dyDescent="0.25">
      <c r="F1354" s="281"/>
      <c r="G1354" s="281"/>
      <c r="H1354" s="281"/>
      <c r="I1354" s="281"/>
    </row>
    <row r="1355" spans="5:9" x14ac:dyDescent="0.25">
      <c r="F1355" s="281"/>
      <c r="G1355" s="281"/>
      <c r="H1355" s="281"/>
      <c r="I1355" s="281"/>
    </row>
    <row r="1356" spans="5:9" x14ac:dyDescent="0.25">
      <c r="F1356" s="281"/>
      <c r="G1356" s="281"/>
      <c r="H1356" s="281"/>
      <c r="I1356" s="281"/>
    </row>
    <row r="1357" spans="5:9" x14ac:dyDescent="0.25">
      <c r="F1357" s="281"/>
      <c r="G1357" s="281"/>
      <c r="H1357" s="281"/>
      <c r="I1357" s="281"/>
    </row>
    <row r="1358" spans="5:9" x14ac:dyDescent="0.25">
      <c r="F1358" s="281"/>
      <c r="G1358" s="281"/>
      <c r="H1358" s="281"/>
      <c r="I1358" s="281"/>
    </row>
    <row r="1359" spans="5:9" x14ac:dyDescent="0.25">
      <c r="E1359" s="294"/>
      <c r="F1359" s="281"/>
      <c r="G1359" s="281"/>
      <c r="H1359" s="281"/>
      <c r="I1359" s="281"/>
    </row>
    <row r="1360" spans="5:9" x14ac:dyDescent="0.25">
      <c r="E1360" s="294"/>
      <c r="F1360" s="281"/>
      <c r="G1360" s="281"/>
      <c r="H1360" s="281"/>
      <c r="I1360" s="281"/>
    </row>
    <row r="1361" spans="5:9" x14ac:dyDescent="0.25">
      <c r="E1361" s="294"/>
      <c r="F1361" s="281"/>
      <c r="G1361" s="281"/>
      <c r="H1361" s="281"/>
      <c r="I1361" s="281"/>
    </row>
    <row r="1362" spans="5:9" x14ac:dyDescent="0.25">
      <c r="E1362" s="294"/>
      <c r="F1362" s="281"/>
      <c r="G1362" s="281"/>
      <c r="H1362" s="281"/>
      <c r="I1362" s="281"/>
    </row>
    <row r="1363" spans="5:9" x14ac:dyDescent="0.25">
      <c r="E1363" s="294"/>
      <c r="F1363" s="281"/>
      <c r="G1363" s="281"/>
      <c r="H1363" s="281"/>
      <c r="I1363" s="281"/>
    </row>
    <row r="1364" spans="5:9" x14ac:dyDescent="0.25">
      <c r="E1364" s="294"/>
      <c r="F1364" s="281"/>
      <c r="G1364" s="281"/>
      <c r="H1364" s="281"/>
      <c r="I1364" s="281"/>
    </row>
    <row r="1365" spans="5:9" x14ac:dyDescent="0.25">
      <c r="E1365" s="294"/>
      <c r="F1365" s="281"/>
      <c r="G1365" s="281"/>
      <c r="H1365" s="281"/>
      <c r="I1365" s="281"/>
    </row>
    <row r="1366" spans="5:9" x14ac:dyDescent="0.25">
      <c r="E1366" s="294"/>
      <c r="F1366" s="281"/>
      <c r="G1366" s="281"/>
      <c r="H1366" s="281"/>
      <c r="I1366" s="281"/>
    </row>
    <row r="1367" spans="5:9" x14ac:dyDescent="0.25">
      <c r="F1367" s="281"/>
      <c r="G1367" s="281"/>
      <c r="H1367" s="281"/>
      <c r="I1367" s="281"/>
    </row>
    <row r="1368" spans="5:9" x14ac:dyDescent="0.25">
      <c r="F1368" s="281"/>
      <c r="G1368" s="281"/>
      <c r="H1368" s="281"/>
      <c r="I1368" s="281"/>
    </row>
    <row r="1369" spans="5:9" x14ac:dyDescent="0.25">
      <c r="F1369" s="281"/>
      <c r="G1369" s="281"/>
      <c r="H1369" s="281"/>
      <c r="I1369" s="281"/>
    </row>
    <row r="1370" spans="5:9" x14ac:dyDescent="0.25">
      <c r="F1370" s="281"/>
      <c r="G1370" s="281"/>
      <c r="H1370" s="281"/>
      <c r="I1370" s="281"/>
    </row>
    <row r="1371" spans="5:9" x14ac:dyDescent="0.25">
      <c r="F1371" s="281"/>
      <c r="G1371" s="281"/>
      <c r="H1371" s="281"/>
      <c r="I1371" s="281"/>
    </row>
    <row r="1372" spans="5:9" x14ac:dyDescent="0.25">
      <c r="F1372" s="281"/>
      <c r="G1372" s="281"/>
      <c r="H1372" s="281"/>
      <c r="I1372" s="281"/>
    </row>
    <row r="1373" spans="5:9" x14ac:dyDescent="0.25">
      <c r="F1373" s="281"/>
      <c r="G1373" s="281"/>
      <c r="H1373" s="281"/>
      <c r="I1373" s="281"/>
    </row>
    <row r="1374" spans="5:9" x14ac:dyDescent="0.25">
      <c r="E1374" s="294"/>
      <c r="F1374" s="281"/>
      <c r="G1374" s="281"/>
      <c r="H1374" s="281"/>
      <c r="I1374" s="281"/>
    </row>
    <row r="1375" spans="5:9" x14ac:dyDescent="0.25">
      <c r="E1375" s="294"/>
      <c r="F1375" s="281"/>
      <c r="G1375" s="281"/>
      <c r="H1375" s="281"/>
      <c r="I1375" s="281"/>
    </row>
    <row r="1376" spans="5:9" x14ac:dyDescent="0.25">
      <c r="F1376" s="281"/>
      <c r="G1376" s="281"/>
      <c r="H1376" s="281"/>
      <c r="I1376" s="281"/>
    </row>
    <row r="1377" spans="5:9" x14ac:dyDescent="0.25">
      <c r="F1377" s="281"/>
      <c r="G1377" s="281"/>
      <c r="H1377" s="281"/>
      <c r="I1377" s="281"/>
    </row>
    <row r="1378" spans="5:9" x14ac:dyDescent="0.25">
      <c r="F1378" s="281"/>
      <c r="G1378" s="281"/>
      <c r="H1378" s="281"/>
      <c r="I1378" s="281"/>
    </row>
    <row r="1379" spans="5:9" x14ac:dyDescent="0.25">
      <c r="F1379" s="281"/>
      <c r="G1379" s="281"/>
      <c r="H1379" s="281"/>
      <c r="I1379" s="281"/>
    </row>
    <row r="1380" spans="5:9" x14ac:dyDescent="0.25">
      <c r="E1380" s="294"/>
      <c r="F1380" s="281"/>
      <c r="G1380" s="281"/>
      <c r="H1380" s="281"/>
      <c r="I1380" s="281"/>
    </row>
    <row r="1381" spans="5:9" x14ac:dyDescent="0.25">
      <c r="F1381" s="281"/>
      <c r="G1381" s="281"/>
      <c r="H1381" s="281"/>
      <c r="I1381" s="281"/>
    </row>
    <row r="1382" spans="5:9" x14ac:dyDescent="0.25">
      <c r="F1382" s="281"/>
      <c r="G1382" s="281"/>
      <c r="H1382" s="281"/>
      <c r="I1382" s="281"/>
    </row>
    <row r="1383" spans="5:9" x14ac:dyDescent="0.25">
      <c r="F1383" s="281"/>
      <c r="G1383" s="281"/>
      <c r="H1383" s="281"/>
      <c r="I1383" s="281"/>
    </row>
    <row r="1384" spans="5:9" x14ac:dyDescent="0.25">
      <c r="F1384" s="281"/>
      <c r="G1384" s="281"/>
      <c r="H1384" s="281"/>
      <c r="I1384" s="281"/>
    </row>
    <row r="1395" spans="5:9" x14ac:dyDescent="0.25">
      <c r="E1395" s="294"/>
      <c r="F1395" s="281"/>
      <c r="G1395" s="281"/>
      <c r="H1395" s="281"/>
      <c r="I1395" s="281"/>
    </row>
    <row r="1396" spans="5:9" x14ac:dyDescent="0.25">
      <c r="E1396" s="294"/>
      <c r="F1396" s="281"/>
      <c r="G1396" s="281"/>
      <c r="H1396" s="281"/>
      <c r="I1396" s="281"/>
    </row>
    <row r="1397" spans="5:9" x14ac:dyDescent="0.25">
      <c r="E1397" s="294"/>
      <c r="F1397" s="281"/>
      <c r="G1397" s="281"/>
      <c r="H1397" s="281"/>
      <c r="I1397" s="281"/>
    </row>
    <row r="1398" spans="5:9" x14ac:dyDescent="0.25">
      <c r="F1398" s="281"/>
      <c r="G1398" s="281"/>
      <c r="H1398" s="281"/>
      <c r="I1398" s="281"/>
    </row>
    <row r="1399" spans="5:9" x14ac:dyDescent="0.25">
      <c r="E1399" s="294"/>
      <c r="F1399" s="281"/>
      <c r="G1399" s="281"/>
      <c r="H1399" s="281"/>
      <c r="I1399" s="281"/>
    </row>
    <row r="1400" spans="5:9" x14ac:dyDescent="0.25">
      <c r="F1400" s="281"/>
      <c r="G1400" s="281"/>
      <c r="H1400" s="281"/>
      <c r="I1400" s="281"/>
    </row>
    <row r="1401" spans="5:9" x14ac:dyDescent="0.25">
      <c r="F1401" s="281"/>
      <c r="G1401" s="281"/>
      <c r="H1401" s="281"/>
      <c r="I1401" s="281"/>
    </row>
    <row r="1402" spans="5:9" x14ac:dyDescent="0.25">
      <c r="F1402" s="281"/>
      <c r="G1402" s="281"/>
      <c r="H1402" s="281"/>
      <c r="I1402" s="281"/>
    </row>
    <row r="1403" spans="5:9" x14ac:dyDescent="0.25">
      <c r="F1403" s="281"/>
      <c r="G1403" s="281"/>
      <c r="H1403" s="281"/>
      <c r="I1403" s="281"/>
    </row>
    <row r="1404" spans="5:9" x14ac:dyDescent="0.25">
      <c r="F1404" s="281"/>
      <c r="G1404" s="281"/>
      <c r="H1404" s="281"/>
      <c r="I1404" s="281"/>
    </row>
    <row r="1405" spans="5:9" x14ac:dyDescent="0.25">
      <c r="F1405" s="281"/>
      <c r="G1405" s="281"/>
      <c r="H1405" s="281"/>
      <c r="I1405" s="281"/>
    </row>
    <row r="1406" spans="5:9" x14ac:dyDescent="0.25">
      <c r="F1406" s="281"/>
      <c r="G1406" s="281"/>
      <c r="H1406" s="281"/>
      <c r="I1406" s="281"/>
    </row>
    <row r="1407" spans="5:9" x14ac:dyDescent="0.25">
      <c r="F1407" s="281"/>
      <c r="G1407" s="281"/>
      <c r="H1407" s="281"/>
      <c r="I1407" s="281"/>
    </row>
    <row r="1408" spans="5:9" x14ac:dyDescent="0.25">
      <c r="E1408" s="294"/>
      <c r="F1408" s="281"/>
      <c r="G1408" s="281"/>
      <c r="H1408" s="281"/>
      <c r="I1408" s="281"/>
    </row>
    <row r="1409" spans="5:9" x14ac:dyDescent="0.25">
      <c r="E1409" s="294"/>
      <c r="F1409" s="281"/>
      <c r="G1409" s="281"/>
      <c r="H1409" s="281"/>
      <c r="I1409" s="281"/>
    </row>
    <row r="1410" spans="5:9" x14ac:dyDescent="0.25">
      <c r="E1410" s="294"/>
      <c r="F1410" s="281"/>
      <c r="G1410" s="281"/>
      <c r="H1410" s="281"/>
      <c r="I1410" s="281"/>
    </row>
    <row r="1411" spans="5:9" x14ac:dyDescent="0.25">
      <c r="E1411" s="294"/>
      <c r="F1411" s="281"/>
      <c r="G1411" s="281"/>
      <c r="H1411" s="281"/>
      <c r="I1411" s="281"/>
    </row>
    <row r="1412" spans="5:9" x14ac:dyDescent="0.25">
      <c r="E1412" s="294"/>
      <c r="F1412" s="281"/>
      <c r="G1412" s="281"/>
      <c r="H1412" s="281"/>
      <c r="I1412" s="281"/>
    </row>
    <row r="1413" spans="5:9" x14ac:dyDescent="0.25">
      <c r="E1413" s="294"/>
      <c r="F1413" s="281"/>
      <c r="G1413" s="281"/>
      <c r="H1413" s="281"/>
      <c r="I1413" s="281"/>
    </row>
    <row r="1414" spans="5:9" x14ac:dyDescent="0.25">
      <c r="F1414" s="281"/>
      <c r="G1414" s="281"/>
      <c r="H1414" s="281"/>
      <c r="I1414" s="281"/>
    </row>
    <row r="1415" spans="5:9" x14ac:dyDescent="0.25">
      <c r="F1415" s="281"/>
      <c r="G1415" s="281"/>
      <c r="H1415" s="281"/>
      <c r="I1415" s="281"/>
    </row>
    <row r="1416" spans="5:9" x14ac:dyDescent="0.25">
      <c r="F1416" s="281"/>
      <c r="G1416" s="281"/>
      <c r="H1416" s="281"/>
      <c r="I1416" s="281"/>
    </row>
    <row r="1417" spans="5:9" x14ac:dyDescent="0.25">
      <c r="F1417" s="281"/>
      <c r="G1417" s="281"/>
      <c r="H1417" s="281"/>
      <c r="I1417" s="281"/>
    </row>
    <row r="1418" spans="5:9" x14ac:dyDescent="0.25">
      <c r="F1418" s="281"/>
      <c r="G1418" s="281"/>
      <c r="H1418" s="281"/>
      <c r="I1418" s="281"/>
    </row>
    <row r="1419" spans="5:9" x14ac:dyDescent="0.25">
      <c r="F1419" s="281"/>
      <c r="G1419" s="281"/>
      <c r="H1419" s="281"/>
      <c r="I1419" s="281"/>
    </row>
    <row r="1420" spans="5:9" x14ac:dyDescent="0.25">
      <c r="F1420" s="281"/>
      <c r="G1420" s="281"/>
      <c r="H1420" s="281"/>
      <c r="I1420" s="281"/>
    </row>
    <row r="1421" spans="5:9" x14ac:dyDescent="0.25">
      <c r="F1421" s="281"/>
      <c r="G1421" s="281"/>
      <c r="H1421" s="281"/>
      <c r="I1421" s="281"/>
    </row>
    <row r="1422" spans="5:9" x14ac:dyDescent="0.25">
      <c r="F1422" s="281"/>
      <c r="G1422" s="281"/>
      <c r="H1422" s="281"/>
      <c r="I1422" s="281"/>
    </row>
    <row r="1423" spans="5:9" x14ac:dyDescent="0.25">
      <c r="F1423" s="281"/>
      <c r="G1423" s="281"/>
      <c r="H1423" s="281"/>
      <c r="I1423" s="281"/>
    </row>
    <row r="1424" spans="5:9" x14ac:dyDescent="0.25">
      <c r="F1424" s="281"/>
      <c r="G1424" s="281"/>
      <c r="H1424" s="281"/>
      <c r="I1424" s="281"/>
    </row>
    <row r="1425" spans="5:9" x14ac:dyDescent="0.25">
      <c r="F1425" s="281"/>
      <c r="G1425" s="281"/>
      <c r="H1425" s="281"/>
      <c r="I1425" s="281"/>
    </row>
    <row r="1426" spans="5:9" x14ac:dyDescent="0.25">
      <c r="F1426" s="281"/>
      <c r="G1426" s="281"/>
      <c r="H1426" s="281"/>
      <c r="I1426" s="281"/>
    </row>
    <row r="1427" spans="5:9" x14ac:dyDescent="0.25">
      <c r="F1427" s="281"/>
      <c r="G1427" s="281"/>
      <c r="H1427" s="281"/>
      <c r="I1427" s="281"/>
    </row>
    <row r="1428" spans="5:9" x14ac:dyDescent="0.25">
      <c r="F1428" s="281"/>
      <c r="G1428" s="281"/>
      <c r="H1428" s="281"/>
      <c r="I1428" s="281"/>
    </row>
    <row r="1429" spans="5:9" x14ac:dyDescent="0.25">
      <c r="E1429" s="294"/>
      <c r="F1429" s="281"/>
      <c r="G1429" s="281"/>
      <c r="H1429" s="281"/>
      <c r="I1429" s="281"/>
    </row>
    <row r="1430" spans="5:9" x14ac:dyDescent="0.25">
      <c r="F1430" s="281"/>
      <c r="G1430" s="281"/>
      <c r="H1430" s="281"/>
      <c r="I1430" s="281"/>
    </row>
    <row r="1431" spans="5:9" x14ac:dyDescent="0.25">
      <c r="F1431" s="281"/>
      <c r="G1431" s="281"/>
      <c r="H1431" s="281"/>
      <c r="I1431" s="281"/>
    </row>
    <row r="1432" spans="5:9" x14ac:dyDescent="0.25">
      <c r="F1432" s="281"/>
      <c r="G1432" s="281"/>
      <c r="H1432" s="281"/>
      <c r="I1432" s="281"/>
    </row>
    <row r="1443" spans="5:9" x14ac:dyDescent="0.25">
      <c r="E1443" s="294"/>
      <c r="F1443" s="281"/>
      <c r="G1443" s="281"/>
      <c r="H1443" s="281"/>
      <c r="I1443" s="281"/>
    </row>
    <row r="1444" spans="5:9" x14ac:dyDescent="0.25">
      <c r="E1444" s="294"/>
      <c r="F1444" s="281"/>
      <c r="G1444" s="281"/>
      <c r="H1444" s="281"/>
      <c r="I1444" s="281"/>
    </row>
    <row r="1445" spans="5:9" x14ac:dyDescent="0.25">
      <c r="E1445" s="294"/>
      <c r="F1445" s="281"/>
      <c r="G1445" s="281"/>
      <c r="H1445" s="281"/>
      <c r="I1445" s="281"/>
    </row>
    <row r="1446" spans="5:9" x14ac:dyDescent="0.25">
      <c r="E1446" s="294"/>
      <c r="F1446" s="281"/>
      <c r="G1446" s="281"/>
      <c r="H1446" s="281"/>
      <c r="I1446" s="281"/>
    </row>
    <row r="1447" spans="5:9" x14ac:dyDescent="0.25">
      <c r="F1447" s="281"/>
      <c r="G1447" s="281"/>
      <c r="H1447" s="281"/>
      <c r="I1447" s="281"/>
    </row>
    <row r="1448" spans="5:9" x14ac:dyDescent="0.25">
      <c r="F1448" s="281"/>
      <c r="G1448" s="281"/>
      <c r="H1448" s="281"/>
      <c r="I1448" s="281"/>
    </row>
    <row r="1449" spans="5:9" x14ac:dyDescent="0.25">
      <c r="F1449" s="281"/>
      <c r="G1449" s="281"/>
      <c r="H1449" s="281"/>
      <c r="I1449" s="281"/>
    </row>
    <row r="1450" spans="5:9" x14ac:dyDescent="0.25">
      <c r="F1450" s="281"/>
      <c r="G1450" s="281"/>
      <c r="H1450" s="281"/>
      <c r="I1450" s="281"/>
    </row>
    <row r="1451" spans="5:9" x14ac:dyDescent="0.25">
      <c r="F1451" s="281"/>
      <c r="G1451" s="281"/>
      <c r="H1451" s="281"/>
      <c r="I1451" s="281"/>
    </row>
    <row r="1452" spans="5:9" x14ac:dyDescent="0.25">
      <c r="F1452" s="281"/>
      <c r="G1452" s="281"/>
      <c r="H1452" s="281"/>
      <c r="I1452" s="281"/>
    </row>
    <row r="1453" spans="5:9" x14ac:dyDescent="0.25">
      <c r="E1453" s="294"/>
      <c r="F1453" s="281"/>
      <c r="G1453" s="281"/>
      <c r="H1453" s="281"/>
      <c r="I1453" s="281"/>
    </row>
    <row r="1454" spans="5:9" x14ac:dyDescent="0.25">
      <c r="E1454" s="294"/>
      <c r="F1454" s="281"/>
      <c r="G1454" s="281"/>
      <c r="H1454" s="281"/>
      <c r="I1454" s="281"/>
    </row>
    <row r="1455" spans="5:9" x14ac:dyDescent="0.25">
      <c r="E1455" s="294"/>
      <c r="F1455" s="281"/>
      <c r="G1455" s="281"/>
      <c r="H1455" s="281"/>
      <c r="I1455" s="281"/>
    </row>
    <row r="1456" spans="5:9" x14ac:dyDescent="0.25">
      <c r="E1456" s="294"/>
      <c r="F1456" s="281"/>
      <c r="G1456" s="281"/>
      <c r="H1456" s="281"/>
      <c r="I1456" s="281"/>
    </row>
    <row r="1457" spans="5:9" x14ac:dyDescent="0.25">
      <c r="E1457" s="294"/>
      <c r="F1457" s="281"/>
      <c r="G1457" s="281"/>
      <c r="H1457" s="281"/>
      <c r="I1457" s="281"/>
    </row>
    <row r="1458" spans="5:9" x14ac:dyDescent="0.25">
      <c r="E1458" s="294"/>
      <c r="F1458" s="281"/>
      <c r="G1458" s="281"/>
      <c r="H1458" s="281"/>
      <c r="I1458" s="281"/>
    </row>
    <row r="1459" spans="5:9" x14ac:dyDescent="0.25">
      <c r="E1459" s="294"/>
      <c r="F1459" s="281"/>
      <c r="G1459" s="281"/>
      <c r="H1459" s="281"/>
      <c r="I1459" s="281"/>
    </row>
    <row r="1460" spans="5:9" x14ac:dyDescent="0.25">
      <c r="F1460" s="281"/>
      <c r="G1460" s="281"/>
      <c r="H1460" s="281"/>
      <c r="I1460" s="281"/>
    </row>
    <row r="1461" spans="5:9" x14ac:dyDescent="0.25">
      <c r="F1461" s="281"/>
      <c r="G1461" s="281"/>
      <c r="H1461" s="281"/>
      <c r="I1461" s="281"/>
    </row>
    <row r="1462" spans="5:9" x14ac:dyDescent="0.25">
      <c r="F1462" s="281"/>
      <c r="G1462" s="281"/>
      <c r="H1462" s="281"/>
      <c r="I1462" s="281"/>
    </row>
    <row r="1463" spans="5:9" x14ac:dyDescent="0.25">
      <c r="F1463" s="281"/>
      <c r="G1463" s="281"/>
      <c r="H1463" s="281"/>
      <c r="I1463" s="281"/>
    </row>
    <row r="1464" spans="5:9" x14ac:dyDescent="0.25">
      <c r="F1464" s="281"/>
      <c r="G1464" s="281"/>
      <c r="H1464" s="281"/>
      <c r="I1464" s="281"/>
    </row>
    <row r="1465" spans="5:9" x14ac:dyDescent="0.25">
      <c r="F1465" s="281"/>
      <c r="G1465" s="281"/>
      <c r="H1465" s="281"/>
      <c r="I1465" s="281"/>
    </row>
    <row r="1466" spans="5:9" x14ac:dyDescent="0.25">
      <c r="F1466" s="281"/>
      <c r="G1466" s="281"/>
      <c r="H1466" s="281"/>
      <c r="I1466" s="281"/>
    </row>
    <row r="1467" spans="5:9" x14ac:dyDescent="0.25">
      <c r="F1467" s="281"/>
      <c r="G1467" s="281"/>
      <c r="H1467" s="281"/>
      <c r="I1467" s="281"/>
    </row>
    <row r="1468" spans="5:9" x14ac:dyDescent="0.25">
      <c r="F1468" s="281"/>
      <c r="G1468" s="281"/>
      <c r="H1468" s="281"/>
      <c r="I1468" s="281"/>
    </row>
    <row r="1469" spans="5:9" x14ac:dyDescent="0.25">
      <c r="F1469" s="281"/>
      <c r="G1469" s="281"/>
      <c r="H1469" s="281"/>
      <c r="I1469" s="281"/>
    </row>
    <row r="1470" spans="5:9" x14ac:dyDescent="0.25">
      <c r="F1470" s="281"/>
      <c r="G1470" s="281"/>
      <c r="H1470" s="281"/>
      <c r="I1470" s="281"/>
    </row>
    <row r="1471" spans="5:9" x14ac:dyDescent="0.25">
      <c r="F1471" s="281"/>
      <c r="G1471" s="281"/>
      <c r="H1471" s="281"/>
      <c r="I1471" s="281"/>
    </row>
    <row r="1472" spans="5:9" x14ac:dyDescent="0.25">
      <c r="F1472" s="281"/>
      <c r="G1472" s="281"/>
      <c r="H1472" s="281"/>
      <c r="I1472" s="281"/>
    </row>
    <row r="1473" spans="5:5" x14ac:dyDescent="0.25">
      <c r="E1473" s="294"/>
    </row>
    <row r="1474" spans="5:5" x14ac:dyDescent="0.25">
      <c r="E1474" s="294"/>
    </row>
  </sheetData>
  <mergeCells count="67">
    <mergeCell ref="A985:I985"/>
    <mergeCell ref="A976:I976"/>
    <mergeCell ref="A977:I977"/>
    <mergeCell ref="A978:I978"/>
    <mergeCell ref="A979:I979"/>
    <mergeCell ref="A980:I980"/>
    <mergeCell ref="A981:I981"/>
    <mergeCell ref="A960:I960"/>
    <mergeCell ref="A961:I961"/>
    <mergeCell ref="A962:I962"/>
    <mergeCell ref="A963:I963"/>
    <mergeCell ref="A964:I964"/>
    <mergeCell ref="A965:I965"/>
    <mergeCell ref="A966:I966"/>
    <mergeCell ref="A967:I967"/>
    <mergeCell ref="A968:I968"/>
    <mergeCell ref="A982:I982"/>
    <mergeCell ref="A983:I983"/>
    <mergeCell ref="A984:I984"/>
    <mergeCell ref="A972:I972"/>
    <mergeCell ref="A973:I973"/>
    <mergeCell ref="A974:I974"/>
    <mergeCell ref="A975:I975"/>
    <mergeCell ref="A969:I969"/>
    <mergeCell ref="A970:I970"/>
    <mergeCell ref="A971:I971"/>
    <mergeCell ref="A774:B774"/>
    <mergeCell ref="C774:C776"/>
    <mergeCell ref="F774:H774"/>
    <mergeCell ref="A775:B776"/>
    <mergeCell ref="A860:B860"/>
    <mergeCell ref="C860:C862"/>
    <mergeCell ref="F860:H860"/>
    <mergeCell ref="A861:B862"/>
    <mergeCell ref="A590:B590"/>
    <mergeCell ref="C590:C592"/>
    <mergeCell ref="F590:H590"/>
    <mergeCell ref="A591:B592"/>
    <mergeCell ref="A672:B672"/>
    <mergeCell ref="C672:C674"/>
    <mergeCell ref="F672:H672"/>
    <mergeCell ref="A673:B674"/>
    <mergeCell ref="A385:B385"/>
    <mergeCell ref="C385:C387"/>
    <mergeCell ref="F385:H385"/>
    <mergeCell ref="A386:B387"/>
    <mergeCell ref="C478:F478"/>
    <mergeCell ref="A480:B480"/>
    <mergeCell ref="C480:C482"/>
    <mergeCell ref="F480:H480"/>
    <mergeCell ref="A481:B482"/>
    <mergeCell ref="A209:B209"/>
    <mergeCell ref="C209:C211"/>
    <mergeCell ref="F209:H209"/>
    <mergeCell ref="A210:B211"/>
    <mergeCell ref="A307:B307"/>
    <mergeCell ref="C307:C309"/>
    <mergeCell ref="F307:H307"/>
    <mergeCell ref="A308:B309"/>
    <mergeCell ref="A8:B8"/>
    <mergeCell ref="C8:C10"/>
    <mergeCell ref="F8:H8"/>
    <mergeCell ref="A9:B10"/>
    <mergeCell ref="A114:B114"/>
    <mergeCell ref="C114:C116"/>
    <mergeCell ref="F114:H114"/>
    <mergeCell ref="A115:B116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98"/>
  <sheetViews>
    <sheetView tabSelected="1" topLeftCell="A926" workbookViewId="0">
      <selection activeCell="J964" sqref="J964"/>
    </sheetView>
  </sheetViews>
  <sheetFormatPr defaultRowHeight="15" x14ac:dyDescent="0.25"/>
  <cols>
    <col min="1" max="1" width="26.5703125" style="159" customWidth="1"/>
    <col min="2" max="2" width="21.28515625" style="159" customWidth="1"/>
    <col min="3" max="3" width="9.140625" style="163" customWidth="1"/>
    <col min="4" max="4" width="8.85546875" style="162" customWidth="1"/>
    <col min="5" max="5" width="9.85546875" style="162" customWidth="1"/>
    <col min="6" max="7" width="7" style="162" customWidth="1"/>
    <col min="8" max="8" width="8" style="162" customWidth="1"/>
    <col min="9" max="9" width="11" style="162" customWidth="1"/>
    <col min="10" max="10" width="7.28515625" style="162" customWidth="1"/>
    <col min="11" max="11" width="13.5703125" style="159" customWidth="1"/>
  </cols>
  <sheetData>
    <row r="1" spans="1:11" x14ac:dyDescent="0.25">
      <c r="A1" s="147"/>
      <c r="B1" s="147"/>
      <c r="C1" s="151"/>
      <c r="D1" s="153"/>
      <c r="E1" s="153"/>
      <c r="F1" s="152"/>
      <c r="G1" s="152"/>
      <c r="H1" s="152" t="s">
        <v>0</v>
      </c>
      <c r="I1" s="153"/>
      <c r="J1" s="152"/>
    </row>
    <row r="2" spans="1:11" x14ac:dyDescent="0.25">
      <c r="A2" s="147"/>
      <c r="B2" s="147"/>
      <c r="C2" s="151"/>
      <c r="D2" s="153"/>
      <c r="E2" s="153"/>
      <c r="F2" s="152"/>
      <c r="G2" s="152"/>
      <c r="H2" s="152" t="s">
        <v>1</v>
      </c>
      <c r="I2" s="153"/>
      <c r="J2" s="152"/>
    </row>
    <row r="3" spans="1:11" x14ac:dyDescent="0.25">
      <c r="A3" s="147"/>
      <c r="B3" s="147"/>
      <c r="C3" s="151"/>
      <c r="D3" s="153"/>
      <c r="E3" s="153"/>
      <c r="F3" s="152"/>
      <c r="G3" s="152"/>
      <c r="H3" s="152" t="s">
        <v>2</v>
      </c>
      <c r="I3" s="152"/>
      <c r="J3" s="152"/>
    </row>
    <row r="4" spans="1:11" x14ac:dyDescent="0.25">
      <c r="A4" s="147"/>
      <c r="B4" s="147"/>
      <c r="C4" s="151"/>
      <c r="D4" s="153"/>
      <c r="E4" s="153"/>
      <c r="F4" s="152"/>
      <c r="G4" s="152"/>
      <c r="H4" s="152"/>
      <c r="I4" s="152"/>
      <c r="J4" s="152"/>
    </row>
    <row r="5" spans="1:11" x14ac:dyDescent="0.25">
      <c r="A5" s="147"/>
      <c r="B5" s="147"/>
      <c r="C5" s="155" t="s">
        <v>3</v>
      </c>
      <c r="D5" s="155"/>
      <c r="E5" s="155"/>
      <c r="F5" s="155"/>
      <c r="G5" s="155"/>
      <c r="H5" s="155"/>
      <c r="I5" s="155"/>
      <c r="J5" s="152"/>
    </row>
    <row r="6" spans="1:11" x14ac:dyDescent="0.25">
      <c r="A6" s="147"/>
      <c r="B6" s="147"/>
      <c r="C6" s="158" t="s">
        <v>4</v>
      </c>
      <c r="D6" s="158"/>
      <c r="E6" s="158"/>
      <c r="F6" s="158"/>
      <c r="G6" s="158"/>
      <c r="H6" s="158"/>
      <c r="I6" s="158"/>
      <c r="J6" s="152"/>
    </row>
    <row r="7" spans="1:11" x14ac:dyDescent="0.25">
      <c r="A7" s="147"/>
      <c r="B7" s="147"/>
      <c r="C7" s="158" t="s">
        <v>5</v>
      </c>
      <c r="D7" s="158"/>
      <c r="E7" s="158"/>
      <c r="F7" s="158"/>
      <c r="G7" s="158"/>
      <c r="H7" s="158"/>
      <c r="I7" s="158"/>
      <c r="J7" s="152"/>
    </row>
    <row r="8" spans="1:11" x14ac:dyDescent="0.25">
      <c r="A8" s="147"/>
      <c r="B8" s="147"/>
      <c r="C8" s="154"/>
      <c r="D8" s="152"/>
      <c r="E8" s="152" t="s">
        <v>203</v>
      </c>
      <c r="F8" s="152"/>
      <c r="G8" s="152"/>
      <c r="H8" s="152"/>
      <c r="I8" s="152"/>
      <c r="J8" s="152"/>
    </row>
    <row r="9" spans="1:11" ht="15.75" thickBot="1" x14ac:dyDescent="0.3">
      <c r="A9" s="159" t="s">
        <v>6</v>
      </c>
    </row>
    <row r="10" spans="1:11" ht="45.75" x14ac:dyDescent="0.25">
      <c r="A10" s="329" t="s">
        <v>7</v>
      </c>
      <c r="B10" s="330"/>
      <c r="C10" s="331" t="s">
        <v>8</v>
      </c>
      <c r="D10" s="167" t="s">
        <v>304</v>
      </c>
      <c r="E10" s="168" t="s">
        <v>304</v>
      </c>
      <c r="F10" s="167" t="s">
        <v>9</v>
      </c>
      <c r="G10" s="208"/>
      <c r="H10" s="265"/>
      <c r="I10" s="167" t="s">
        <v>10</v>
      </c>
      <c r="J10" s="172" t="s">
        <v>11</v>
      </c>
      <c r="K10" s="173" t="s">
        <v>12</v>
      </c>
    </row>
    <row r="11" spans="1:11" ht="15.75" thickBot="1" x14ac:dyDescent="0.3">
      <c r="A11" s="332" t="s">
        <v>13</v>
      </c>
      <c r="B11" s="333"/>
      <c r="C11" s="334"/>
      <c r="D11" s="177" t="s">
        <v>305</v>
      </c>
      <c r="E11" s="178" t="s">
        <v>305</v>
      </c>
      <c r="F11" s="179"/>
      <c r="G11" s="180"/>
      <c r="H11" s="181"/>
      <c r="I11" s="177" t="s">
        <v>14</v>
      </c>
      <c r="J11" s="182"/>
      <c r="K11" s="183"/>
    </row>
    <row r="12" spans="1:11" ht="15.75" thickBot="1" x14ac:dyDescent="0.3">
      <c r="A12" s="335"/>
      <c r="B12" s="336"/>
      <c r="C12" s="337"/>
      <c r="D12" s="187" t="s">
        <v>306</v>
      </c>
      <c r="E12" s="187" t="s">
        <v>307</v>
      </c>
      <c r="F12" s="187" t="s">
        <v>15</v>
      </c>
      <c r="G12" s="187" t="s">
        <v>16</v>
      </c>
      <c r="H12" s="188" t="s">
        <v>17</v>
      </c>
      <c r="I12" s="188" t="s">
        <v>18</v>
      </c>
      <c r="J12" s="187" t="s">
        <v>19</v>
      </c>
      <c r="K12" s="189"/>
    </row>
    <row r="13" spans="1:11" x14ac:dyDescent="0.25">
      <c r="A13" s="209"/>
      <c r="B13" s="160" t="s">
        <v>20</v>
      </c>
      <c r="C13" s="211"/>
      <c r="D13" s="202"/>
      <c r="E13" s="182"/>
      <c r="F13" s="182"/>
      <c r="G13" s="182"/>
      <c r="H13" s="194"/>
      <c r="I13" s="217"/>
      <c r="J13" s="182"/>
      <c r="K13" s="183"/>
    </row>
    <row r="14" spans="1:11" x14ac:dyDescent="0.25">
      <c r="A14" s="209" t="s">
        <v>21</v>
      </c>
      <c r="B14" s="160"/>
      <c r="C14" s="211" t="s">
        <v>22</v>
      </c>
      <c r="D14" s="201"/>
      <c r="E14" s="201"/>
      <c r="F14" s="202">
        <v>6</v>
      </c>
      <c r="G14" s="201">
        <v>13.74</v>
      </c>
      <c r="H14" s="201">
        <v>29.3</v>
      </c>
      <c r="I14" s="202">
        <v>265</v>
      </c>
      <c r="J14" s="201">
        <v>0.22</v>
      </c>
      <c r="K14" s="183" t="s">
        <v>23</v>
      </c>
    </row>
    <row r="15" spans="1:11" x14ac:dyDescent="0.25">
      <c r="A15" s="209"/>
      <c r="B15" s="160" t="s">
        <v>308</v>
      </c>
      <c r="C15" s="211"/>
      <c r="D15" s="201">
        <v>20</v>
      </c>
      <c r="E15" s="201">
        <v>20</v>
      </c>
      <c r="F15" s="201"/>
      <c r="G15" s="213"/>
      <c r="H15" s="201"/>
      <c r="I15" s="213"/>
      <c r="J15" s="201"/>
      <c r="K15" s="183"/>
    </row>
    <row r="16" spans="1:11" x14ac:dyDescent="0.25">
      <c r="A16" s="209"/>
      <c r="B16" s="160" t="s">
        <v>309</v>
      </c>
      <c r="C16" s="211"/>
      <c r="D16" s="201">
        <v>176</v>
      </c>
      <c r="E16" s="201">
        <v>176</v>
      </c>
      <c r="F16" s="201"/>
      <c r="G16" s="213"/>
      <c r="H16" s="201"/>
      <c r="I16" s="213"/>
      <c r="J16" s="201"/>
      <c r="K16" s="183"/>
    </row>
    <row r="17" spans="1:11" x14ac:dyDescent="0.25">
      <c r="A17" s="209"/>
      <c r="B17" s="160" t="s">
        <v>310</v>
      </c>
      <c r="C17" s="211"/>
      <c r="D17" s="201">
        <v>3</v>
      </c>
      <c r="E17" s="201">
        <v>3</v>
      </c>
      <c r="F17" s="201"/>
      <c r="G17" s="213"/>
      <c r="H17" s="201"/>
      <c r="I17" s="213"/>
      <c r="J17" s="201"/>
      <c r="K17" s="183"/>
    </row>
    <row r="18" spans="1:11" x14ac:dyDescent="0.25">
      <c r="A18" s="209"/>
      <c r="B18" s="160" t="s">
        <v>311</v>
      </c>
      <c r="C18" s="211"/>
      <c r="D18" s="201">
        <v>1.5</v>
      </c>
      <c r="E18" s="201">
        <v>1.5</v>
      </c>
      <c r="F18" s="201"/>
      <c r="G18" s="213"/>
      <c r="H18" s="201"/>
      <c r="I18" s="213"/>
      <c r="J18" s="201"/>
      <c r="K18" s="183"/>
    </row>
    <row r="19" spans="1:11" x14ac:dyDescent="0.25">
      <c r="A19" s="209"/>
      <c r="B19" s="160" t="s">
        <v>312</v>
      </c>
      <c r="C19" s="211"/>
      <c r="D19" s="201">
        <v>5</v>
      </c>
      <c r="E19" s="201">
        <v>5</v>
      </c>
      <c r="F19" s="201"/>
      <c r="G19" s="213"/>
      <c r="H19" s="201"/>
      <c r="I19" s="213"/>
      <c r="J19" s="201"/>
      <c r="K19" s="183"/>
    </row>
    <row r="20" spans="1:11" x14ac:dyDescent="0.25">
      <c r="A20" s="240" t="s">
        <v>24</v>
      </c>
      <c r="B20" s="241"/>
      <c r="C20" s="242" t="s">
        <v>25</v>
      </c>
      <c r="D20" s="304"/>
      <c r="E20" s="305"/>
      <c r="F20" s="246">
        <v>0.06</v>
      </c>
      <c r="G20" s="244">
        <v>0.02</v>
      </c>
      <c r="H20" s="245">
        <v>4.99</v>
      </c>
      <c r="I20" s="244">
        <v>20.38</v>
      </c>
      <c r="J20" s="246">
        <v>0.03</v>
      </c>
      <c r="K20" s="183" t="s">
        <v>26</v>
      </c>
    </row>
    <row r="21" spans="1:11" x14ac:dyDescent="0.25">
      <c r="A21" s="240"/>
      <c r="B21" s="241" t="s">
        <v>313</v>
      </c>
      <c r="C21" s="306"/>
      <c r="D21" s="307">
        <v>0.45</v>
      </c>
      <c r="E21" s="242">
        <v>0.45</v>
      </c>
      <c r="F21" s="246"/>
      <c r="G21" s="246"/>
      <c r="H21" s="244"/>
      <c r="I21" s="244"/>
      <c r="J21" s="246"/>
      <c r="K21" s="183"/>
    </row>
    <row r="22" spans="1:11" x14ac:dyDescent="0.25">
      <c r="A22" s="240"/>
      <c r="B22" s="241" t="s">
        <v>314</v>
      </c>
      <c r="C22" s="306"/>
      <c r="D22" s="307">
        <v>5</v>
      </c>
      <c r="E22" s="242">
        <v>5</v>
      </c>
      <c r="F22" s="246"/>
      <c r="G22" s="246"/>
      <c r="H22" s="244"/>
      <c r="I22" s="246"/>
      <c r="J22" s="246"/>
      <c r="K22" s="183"/>
    </row>
    <row r="23" spans="1:11" x14ac:dyDescent="0.25">
      <c r="A23" s="240"/>
      <c r="B23" s="241" t="s">
        <v>315</v>
      </c>
      <c r="C23" s="306"/>
      <c r="D23" s="307">
        <v>180</v>
      </c>
      <c r="E23" s="242">
        <v>180</v>
      </c>
      <c r="F23" s="246"/>
      <c r="G23" s="246"/>
      <c r="H23" s="244"/>
      <c r="I23" s="246"/>
      <c r="J23" s="246"/>
      <c r="K23" s="183"/>
    </row>
    <row r="24" spans="1:11" x14ac:dyDescent="0.25">
      <c r="A24" s="209" t="s">
        <v>27</v>
      </c>
      <c r="B24" s="160"/>
      <c r="C24" s="211" t="s">
        <v>28</v>
      </c>
      <c r="D24" s="217"/>
      <c r="E24" s="182"/>
      <c r="F24" s="202">
        <v>2.2999999999999998</v>
      </c>
      <c r="G24" s="201">
        <v>4.5</v>
      </c>
      <c r="H24" s="213">
        <v>15.4</v>
      </c>
      <c r="I24" s="202">
        <v>111</v>
      </c>
      <c r="J24" s="201"/>
      <c r="K24" s="183" t="s">
        <v>29</v>
      </c>
    </row>
    <row r="25" spans="1:11" x14ac:dyDescent="0.25">
      <c r="A25" s="209"/>
      <c r="B25" s="160" t="s">
        <v>316</v>
      </c>
      <c r="C25" s="211"/>
      <c r="D25" s="202">
        <v>30</v>
      </c>
      <c r="E25" s="201">
        <v>30</v>
      </c>
      <c r="F25" s="202"/>
      <c r="G25" s="201"/>
      <c r="H25" s="201"/>
      <c r="I25" s="202"/>
      <c r="J25" s="201"/>
      <c r="K25" s="183"/>
    </row>
    <row r="26" spans="1:11" ht="15.75" thickBot="1" x14ac:dyDescent="0.3">
      <c r="A26" s="209"/>
      <c r="B26" s="160" t="s">
        <v>312</v>
      </c>
      <c r="C26" s="211"/>
      <c r="D26" s="202">
        <v>5</v>
      </c>
      <c r="E26" s="201">
        <v>5</v>
      </c>
      <c r="F26" s="202" t="s">
        <v>203</v>
      </c>
      <c r="G26" s="201"/>
      <c r="H26" s="201"/>
      <c r="I26" s="202"/>
      <c r="J26" s="201"/>
      <c r="K26" s="183"/>
    </row>
    <row r="27" spans="1:11" ht="15.75" thickBot="1" x14ac:dyDescent="0.3">
      <c r="A27" s="196" t="s">
        <v>30</v>
      </c>
      <c r="B27" s="197"/>
      <c r="C27" s="203">
        <v>425</v>
      </c>
      <c r="D27" s="188"/>
      <c r="E27" s="187"/>
      <c r="F27" s="187">
        <f>SUM(F13:F26)</f>
        <v>8.36</v>
      </c>
      <c r="G27" s="187">
        <f t="shared" ref="G27:J27" si="0">SUM(G13:G26)</f>
        <v>18.259999999999998</v>
      </c>
      <c r="H27" s="187">
        <f t="shared" si="0"/>
        <v>49.69</v>
      </c>
      <c r="I27" s="187">
        <f t="shared" si="0"/>
        <v>396.38</v>
      </c>
      <c r="J27" s="187">
        <f t="shared" si="0"/>
        <v>0.25</v>
      </c>
      <c r="K27" s="189"/>
    </row>
    <row r="28" spans="1:11" x14ac:dyDescent="0.25">
      <c r="A28" s="190"/>
      <c r="B28" s="191" t="s">
        <v>31</v>
      </c>
      <c r="C28" s="211"/>
      <c r="D28" s="202"/>
      <c r="E28" s="201"/>
      <c r="F28" s="201"/>
      <c r="G28" s="201"/>
      <c r="H28" s="201"/>
      <c r="I28" s="202"/>
      <c r="J28" s="201"/>
      <c r="K28" s="183"/>
    </row>
    <row r="29" spans="1:11" x14ac:dyDescent="0.25">
      <c r="A29" s="209" t="s">
        <v>32</v>
      </c>
      <c r="B29" s="160"/>
      <c r="C29" s="200">
        <v>125</v>
      </c>
      <c r="D29" s="237">
        <v>125</v>
      </c>
      <c r="E29" s="200">
        <v>125</v>
      </c>
      <c r="F29" s="202">
        <v>0.6</v>
      </c>
      <c r="G29" s="201">
        <v>0.6</v>
      </c>
      <c r="H29" s="213">
        <v>35</v>
      </c>
      <c r="I29" s="201">
        <v>147.80000000000001</v>
      </c>
      <c r="J29" s="202">
        <v>5</v>
      </c>
      <c r="K29" s="183" t="s">
        <v>33</v>
      </c>
    </row>
    <row r="30" spans="1:11" ht="15.75" thickBot="1" x14ac:dyDescent="0.3">
      <c r="A30" s="209" t="s">
        <v>34</v>
      </c>
      <c r="B30" s="160"/>
      <c r="C30" s="200"/>
      <c r="D30" s="237"/>
      <c r="E30" s="200"/>
      <c r="F30" s="202"/>
      <c r="G30" s="201"/>
      <c r="H30" s="213"/>
      <c r="I30" s="201"/>
      <c r="J30" s="202"/>
      <c r="K30" s="183"/>
    </row>
    <row r="31" spans="1:11" ht="15.75" thickBot="1" x14ac:dyDescent="0.3">
      <c r="A31" s="196" t="s">
        <v>30</v>
      </c>
      <c r="B31" s="197"/>
      <c r="C31" s="203">
        <f>SUM(C29:C29)</f>
        <v>125</v>
      </c>
      <c r="D31" s="188"/>
      <c r="E31" s="338"/>
      <c r="F31" s="187">
        <f>SUM(F29)</f>
        <v>0.6</v>
      </c>
      <c r="G31" s="187">
        <f>SUM(G29)</f>
        <v>0.6</v>
      </c>
      <c r="H31" s="187">
        <f>SUM(H29)</f>
        <v>35</v>
      </c>
      <c r="I31" s="187">
        <f>SUM(I29)</f>
        <v>147.80000000000001</v>
      </c>
      <c r="J31" s="187">
        <f>SUM(J29)</f>
        <v>5</v>
      </c>
      <c r="K31" s="189"/>
    </row>
    <row r="32" spans="1:11" x14ac:dyDescent="0.25">
      <c r="A32" s="190"/>
      <c r="B32" s="191" t="s">
        <v>35</v>
      </c>
      <c r="C32" s="206"/>
      <c r="D32" s="208"/>
      <c r="E32" s="339"/>
      <c r="F32" s="167"/>
      <c r="G32" s="168"/>
      <c r="H32" s="208"/>
      <c r="I32" s="167"/>
      <c r="J32" s="182"/>
      <c r="K32" s="183"/>
    </row>
    <row r="33" spans="1:11" x14ac:dyDescent="0.25">
      <c r="A33" s="209" t="s">
        <v>36</v>
      </c>
      <c r="B33" s="160"/>
      <c r="C33" s="211" t="s">
        <v>37</v>
      </c>
      <c r="D33" s="213"/>
      <c r="E33" s="201"/>
      <c r="F33" s="213">
        <v>0.75</v>
      </c>
      <c r="G33" s="201">
        <v>2</v>
      </c>
      <c r="H33" s="213">
        <v>3.6</v>
      </c>
      <c r="I33" s="202">
        <v>35.4</v>
      </c>
      <c r="J33" s="201">
        <v>1.5</v>
      </c>
      <c r="K33" s="183" t="s">
        <v>38</v>
      </c>
    </row>
    <row r="34" spans="1:11" x14ac:dyDescent="0.25">
      <c r="A34" s="209"/>
      <c r="B34" s="160" t="s">
        <v>317</v>
      </c>
      <c r="C34" s="211"/>
      <c r="D34" s="213">
        <v>77.52</v>
      </c>
      <c r="E34" s="201">
        <v>57</v>
      </c>
      <c r="F34" s="213"/>
      <c r="G34" s="201"/>
      <c r="H34" s="213"/>
      <c r="I34" s="202"/>
      <c r="J34" s="201"/>
      <c r="K34" s="183"/>
    </row>
    <row r="35" spans="1:11" x14ac:dyDescent="0.25">
      <c r="A35" s="209"/>
      <c r="B35" s="160" t="s">
        <v>318</v>
      </c>
      <c r="C35" s="211"/>
      <c r="D35" s="213">
        <v>3</v>
      </c>
      <c r="E35" s="201">
        <v>3</v>
      </c>
      <c r="F35" s="213"/>
      <c r="G35" s="201"/>
      <c r="H35" s="213"/>
      <c r="I35" s="202"/>
      <c r="J35" s="201"/>
      <c r="K35" s="183"/>
    </row>
    <row r="36" spans="1:11" ht="23.25" x14ac:dyDescent="0.25">
      <c r="A36" s="209" t="s">
        <v>39</v>
      </c>
      <c r="B36" s="160"/>
      <c r="C36" s="211" t="s">
        <v>40</v>
      </c>
      <c r="D36" s="201"/>
      <c r="E36" s="201"/>
      <c r="F36" s="201">
        <v>5.45</v>
      </c>
      <c r="G36" s="201">
        <v>8.4499999999999993</v>
      </c>
      <c r="H36" s="213">
        <v>10.96</v>
      </c>
      <c r="I36" s="202">
        <v>142</v>
      </c>
      <c r="J36" s="201">
        <v>1</v>
      </c>
      <c r="K36" s="183" t="s">
        <v>41</v>
      </c>
    </row>
    <row r="37" spans="1:11" x14ac:dyDescent="0.25">
      <c r="A37" s="209"/>
      <c r="B37" s="160" t="s">
        <v>319</v>
      </c>
      <c r="C37" s="210"/>
      <c r="D37" s="211">
        <v>33.85</v>
      </c>
      <c r="E37" s="212">
        <v>22</v>
      </c>
      <c r="F37" s="202"/>
      <c r="G37" s="202"/>
      <c r="H37" s="202"/>
      <c r="I37" s="202"/>
      <c r="J37" s="202"/>
      <c r="K37" s="183"/>
    </row>
    <row r="38" spans="1:11" x14ac:dyDescent="0.25">
      <c r="A38" s="209"/>
      <c r="B38" s="160" t="s">
        <v>320</v>
      </c>
      <c r="C38" s="210"/>
      <c r="D38" s="211">
        <v>92.4</v>
      </c>
      <c r="E38" s="212">
        <v>60</v>
      </c>
      <c r="F38" s="201"/>
      <c r="G38" s="201"/>
      <c r="H38" s="213"/>
      <c r="I38" s="201"/>
      <c r="J38" s="202"/>
      <c r="K38" s="183"/>
    </row>
    <row r="39" spans="1:11" x14ac:dyDescent="0.25">
      <c r="A39" s="209"/>
      <c r="B39" s="160" t="s">
        <v>321</v>
      </c>
      <c r="C39" s="210"/>
      <c r="D39" s="211">
        <v>20</v>
      </c>
      <c r="E39" s="212">
        <v>16</v>
      </c>
      <c r="F39" s="201"/>
      <c r="G39" s="201"/>
      <c r="H39" s="213"/>
      <c r="I39" s="201"/>
      <c r="J39" s="202"/>
      <c r="K39" s="183"/>
    </row>
    <row r="40" spans="1:11" x14ac:dyDescent="0.25">
      <c r="A40" s="209"/>
      <c r="B40" s="160" t="s">
        <v>322</v>
      </c>
      <c r="C40" s="210"/>
      <c r="D40" s="211">
        <v>21.84</v>
      </c>
      <c r="E40" s="212">
        <v>12</v>
      </c>
      <c r="F40" s="201"/>
      <c r="G40" s="201"/>
      <c r="H40" s="213"/>
      <c r="I40" s="201"/>
      <c r="J40" s="202"/>
      <c r="K40" s="183"/>
    </row>
    <row r="41" spans="1:11" x14ac:dyDescent="0.25">
      <c r="A41" s="209"/>
      <c r="B41" s="160" t="s">
        <v>323</v>
      </c>
      <c r="C41" s="210"/>
      <c r="D41" s="210" t="s">
        <v>413</v>
      </c>
      <c r="E41" s="212">
        <v>8</v>
      </c>
      <c r="F41" s="201"/>
      <c r="G41" s="201"/>
      <c r="H41" s="213"/>
      <c r="I41" s="201"/>
      <c r="J41" s="202"/>
      <c r="K41" s="183"/>
    </row>
    <row r="42" spans="1:11" x14ac:dyDescent="0.25">
      <c r="A42" s="209"/>
      <c r="B42" s="160" t="s">
        <v>325</v>
      </c>
      <c r="C42" s="211"/>
      <c r="D42" s="201">
        <v>9.5</v>
      </c>
      <c r="E42" s="201">
        <v>8</v>
      </c>
      <c r="F42" s="202"/>
      <c r="G42" s="202"/>
      <c r="H42" s="202"/>
      <c r="I42" s="202"/>
      <c r="J42" s="201"/>
      <c r="K42" s="183"/>
    </row>
    <row r="43" spans="1:11" x14ac:dyDescent="0.25">
      <c r="A43" s="209"/>
      <c r="B43" s="160" t="s">
        <v>318</v>
      </c>
      <c r="C43" s="211"/>
      <c r="D43" s="201">
        <v>4</v>
      </c>
      <c r="E43" s="201">
        <v>4</v>
      </c>
      <c r="F43" s="202"/>
      <c r="G43" s="201"/>
      <c r="H43" s="213"/>
      <c r="I43" s="202"/>
      <c r="J43" s="201"/>
      <c r="K43" s="183"/>
    </row>
    <row r="44" spans="1:11" x14ac:dyDescent="0.25">
      <c r="A44" s="209"/>
      <c r="B44" s="160" t="s">
        <v>315</v>
      </c>
      <c r="C44" s="211"/>
      <c r="D44" s="201">
        <v>144</v>
      </c>
      <c r="E44" s="201">
        <v>144</v>
      </c>
      <c r="F44" s="202"/>
      <c r="G44" s="201"/>
      <c r="H44" s="213"/>
      <c r="I44" s="202"/>
      <c r="J44" s="201"/>
      <c r="K44" s="308"/>
    </row>
    <row r="45" spans="1:11" x14ac:dyDescent="0.25">
      <c r="A45" s="209"/>
      <c r="B45" s="160" t="s">
        <v>326</v>
      </c>
      <c r="C45" s="211"/>
      <c r="D45" s="201">
        <v>5</v>
      </c>
      <c r="E45" s="201">
        <v>5</v>
      </c>
      <c r="F45" s="202"/>
      <c r="G45" s="201"/>
      <c r="H45" s="213"/>
      <c r="I45" s="202"/>
      <c r="J45" s="201"/>
      <c r="K45" s="308"/>
    </row>
    <row r="46" spans="1:11" x14ac:dyDescent="0.25">
      <c r="A46" s="209"/>
      <c r="B46" s="160" t="s">
        <v>336</v>
      </c>
      <c r="C46" s="211"/>
      <c r="D46" s="201">
        <v>0.8</v>
      </c>
      <c r="E46" s="213">
        <v>0.8</v>
      </c>
      <c r="F46" s="202"/>
      <c r="G46" s="213"/>
      <c r="H46" s="213"/>
      <c r="I46" s="213"/>
      <c r="J46" s="202"/>
      <c r="K46" s="308"/>
    </row>
    <row r="47" spans="1:11" x14ac:dyDescent="0.25">
      <c r="A47" s="209" t="s">
        <v>42</v>
      </c>
      <c r="B47" s="160"/>
      <c r="C47" s="211" t="s">
        <v>43</v>
      </c>
      <c r="D47" s="211"/>
      <c r="E47" s="212"/>
      <c r="F47" s="211">
        <v>11.1</v>
      </c>
      <c r="G47" s="212">
        <v>8.1999999999999993</v>
      </c>
      <c r="H47" s="211">
        <v>11.1</v>
      </c>
      <c r="I47" s="212">
        <v>162.6</v>
      </c>
      <c r="J47" s="214">
        <v>0.46</v>
      </c>
      <c r="K47" s="183" t="s">
        <v>44</v>
      </c>
    </row>
    <row r="48" spans="1:11" x14ac:dyDescent="0.25">
      <c r="A48" s="209"/>
      <c r="B48" s="160" t="s">
        <v>327</v>
      </c>
      <c r="C48" s="211"/>
      <c r="D48" s="211">
        <v>51.9</v>
      </c>
      <c r="E48" s="212">
        <v>51.9</v>
      </c>
      <c r="F48" s="259"/>
      <c r="G48" s="262"/>
      <c r="H48" s="259"/>
      <c r="I48" s="212"/>
      <c r="J48" s="214"/>
      <c r="K48" s="183"/>
    </row>
    <row r="49" spans="1:11" x14ac:dyDescent="0.25">
      <c r="A49" s="209"/>
      <c r="B49" s="160" t="s">
        <v>62</v>
      </c>
      <c r="C49" s="211"/>
      <c r="D49" s="211">
        <v>12.6</v>
      </c>
      <c r="E49" s="212">
        <v>12.6</v>
      </c>
      <c r="F49" s="259"/>
      <c r="G49" s="262"/>
      <c r="H49" s="259"/>
      <c r="I49" s="262"/>
      <c r="J49" s="263"/>
      <c r="K49" s="183"/>
    </row>
    <row r="50" spans="1:11" x14ac:dyDescent="0.25">
      <c r="A50" s="209"/>
      <c r="B50" s="160" t="s">
        <v>315</v>
      </c>
      <c r="C50" s="211"/>
      <c r="D50" s="211">
        <v>16.8</v>
      </c>
      <c r="E50" s="212">
        <v>16.8</v>
      </c>
      <c r="F50" s="259"/>
      <c r="G50" s="262"/>
      <c r="H50" s="259"/>
      <c r="I50" s="212"/>
      <c r="J50" s="214"/>
      <c r="K50" s="183"/>
    </row>
    <row r="51" spans="1:11" x14ac:dyDescent="0.25">
      <c r="A51" s="209"/>
      <c r="B51" s="160" t="s">
        <v>325</v>
      </c>
      <c r="C51" s="211"/>
      <c r="D51" s="211">
        <v>5.9</v>
      </c>
      <c r="E51" s="212">
        <v>5</v>
      </c>
      <c r="F51" s="259"/>
      <c r="G51" s="262"/>
      <c r="H51" s="259"/>
      <c r="I51" s="212"/>
      <c r="J51" s="214"/>
      <c r="K51" s="183"/>
    </row>
    <row r="52" spans="1:11" x14ac:dyDescent="0.25">
      <c r="A52" s="209"/>
      <c r="B52" s="160" t="s">
        <v>328</v>
      </c>
      <c r="C52" s="211"/>
      <c r="D52" s="211">
        <v>7</v>
      </c>
      <c r="E52" s="212">
        <v>7</v>
      </c>
      <c r="F52" s="259"/>
      <c r="G52" s="262"/>
      <c r="H52" s="259"/>
      <c r="I52" s="212"/>
      <c r="J52" s="214"/>
      <c r="K52" s="183"/>
    </row>
    <row r="53" spans="1:11" x14ac:dyDescent="0.25">
      <c r="A53" s="209"/>
      <c r="B53" s="160" t="s">
        <v>311</v>
      </c>
      <c r="C53" s="211"/>
      <c r="D53" s="211">
        <v>0.5</v>
      </c>
      <c r="E53" s="212">
        <v>0.5</v>
      </c>
      <c r="F53" s="259"/>
      <c r="G53" s="262"/>
      <c r="H53" s="259"/>
      <c r="I53" s="212"/>
      <c r="J53" s="214"/>
      <c r="K53" s="183"/>
    </row>
    <row r="54" spans="1:11" x14ac:dyDescent="0.25">
      <c r="A54" s="209"/>
      <c r="B54" s="160" t="s">
        <v>329</v>
      </c>
      <c r="C54" s="211"/>
      <c r="D54" s="211"/>
      <c r="E54" s="212">
        <v>86</v>
      </c>
      <c r="F54" s="259"/>
      <c r="G54" s="262"/>
      <c r="H54" s="259"/>
      <c r="I54" s="212"/>
      <c r="J54" s="214"/>
      <c r="K54" s="183"/>
    </row>
    <row r="55" spans="1:11" x14ac:dyDescent="0.25">
      <c r="A55" s="209"/>
      <c r="B55" s="160" t="s">
        <v>318</v>
      </c>
      <c r="C55" s="211"/>
      <c r="D55" s="211">
        <v>2</v>
      </c>
      <c r="E55" s="212">
        <v>2</v>
      </c>
      <c r="F55" s="259"/>
      <c r="G55" s="262"/>
      <c r="H55" s="259"/>
      <c r="I55" s="212"/>
      <c r="J55" s="214"/>
      <c r="K55" s="183"/>
    </row>
    <row r="56" spans="1:11" x14ac:dyDescent="0.25">
      <c r="A56" s="209"/>
      <c r="B56" s="160" t="s">
        <v>312</v>
      </c>
      <c r="C56" s="211"/>
      <c r="D56" s="212">
        <v>3</v>
      </c>
      <c r="E56" s="212">
        <v>3</v>
      </c>
      <c r="F56" s="262"/>
      <c r="G56" s="262"/>
      <c r="H56" s="262"/>
      <c r="I56" s="212"/>
      <c r="J56" s="214"/>
      <c r="K56" s="183"/>
    </row>
    <row r="57" spans="1:11" x14ac:dyDescent="0.25">
      <c r="A57" s="209" t="s">
        <v>45</v>
      </c>
      <c r="B57" s="160"/>
      <c r="C57" s="211">
        <v>130</v>
      </c>
      <c r="D57" s="213"/>
      <c r="E57" s="201"/>
      <c r="F57" s="213">
        <v>4.8</v>
      </c>
      <c r="G57" s="201">
        <v>3.6</v>
      </c>
      <c r="H57" s="213">
        <v>29.4</v>
      </c>
      <c r="I57" s="202">
        <v>169.2</v>
      </c>
      <c r="J57" s="182"/>
      <c r="K57" s="183" t="s">
        <v>46</v>
      </c>
    </row>
    <row r="58" spans="1:11" x14ac:dyDescent="0.25">
      <c r="A58" s="209"/>
      <c r="B58" s="160" t="s">
        <v>330</v>
      </c>
      <c r="C58" s="211"/>
      <c r="D58" s="213">
        <v>45.5</v>
      </c>
      <c r="E58" s="201">
        <v>45.5</v>
      </c>
      <c r="F58" s="213"/>
      <c r="G58" s="201"/>
      <c r="H58" s="213"/>
      <c r="I58" s="202"/>
      <c r="J58" s="182"/>
      <c r="K58" s="183"/>
    </row>
    <row r="59" spans="1:11" x14ac:dyDescent="0.25">
      <c r="A59" s="209"/>
      <c r="B59" s="160" t="s">
        <v>312</v>
      </c>
      <c r="C59" s="211"/>
      <c r="D59" s="213">
        <v>2.6</v>
      </c>
      <c r="E59" s="201">
        <v>2.6</v>
      </c>
      <c r="F59" s="213"/>
      <c r="G59" s="201"/>
      <c r="H59" s="213"/>
      <c r="I59" s="202"/>
      <c r="J59" s="182"/>
      <c r="K59" s="209"/>
    </row>
    <row r="60" spans="1:11" x14ac:dyDescent="0.25">
      <c r="A60" s="209"/>
      <c r="B60" s="160" t="s">
        <v>311</v>
      </c>
      <c r="C60" s="211"/>
      <c r="D60" s="213">
        <v>0.7</v>
      </c>
      <c r="E60" s="201">
        <v>0.7</v>
      </c>
      <c r="F60" s="213"/>
      <c r="G60" s="201"/>
      <c r="H60" s="213"/>
      <c r="I60" s="202"/>
      <c r="J60" s="182"/>
      <c r="K60" s="209"/>
    </row>
    <row r="61" spans="1:11" x14ac:dyDescent="0.25">
      <c r="A61" s="209" t="s">
        <v>47</v>
      </c>
      <c r="B61" s="160"/>
      <c r="C61" s="211">
        <v>180</v>
      </c>
      <c r="D61" s="213"/>
      <c r="E61" s="201"/>
      <c r="F61" s="213">
        <v>0.7</v>
      </c>
      <c r="G61" s="201">
        <v>0.04</v>
      </c>
      <c r="H61" s="213">
        <v>18</v>
      </c>
      <c r="I61" s="202">
        <v>75.2</v>
      </c>
      <c r="J61" s="201">
        <v>0.3</v>
      </c>
      <c r="K61" s="183" t="s">
        <v>48</v>
      </c>
    </row>
    <row r="62" spans="1:11" x14ac:dyDescent="0.25">
      <c r="A62" s="209"/>
      <c r="B62" s="160" t="s">
        <v>331</v>
      </c>
      <c r="C62" s="211"/>
      <c r="D62" s="213">
        <v>18.36</v>
      </c>
      <c r="E62" s="201">
        <v>18</v>
      </c>
      <c r="F62" s="213"/>
      <c r="G62" s="201"/>
      <c r="H62" s="213"/>
      <c r="I62" s="202"/>
      <c r="J62" s="201"/>
      <c r="K62" s="183"/>
    </row>
    <row r="63" spans="1:11" x14ac:dyDescent="0.25">
      <c r="A63" s="209"/>
      <c r="B63" s="160" t="s">
        <v>310</v>
      </c>
      <c r="C63" s="211"/>
      <c r="D63" s="213">
        <v>5</v>
      </c>
      <c r="E63" s="201">
        <v>5</v>
      </c>
      <c r="F63" s="213"/>
      <c r="G63" s="201"/>
      <c r="H63" s="213"/>
      <c r="I63" s="202"/>
      <c r="J63" s="201"/>
      <c r="K63" s="183"/>
    </row>
    <row r="64" spans="1:11" x14ac:dyDescent="0.25">
      <c r="A64" s="209"/>
      <c r="B64" s="160" t="s">
        <v>315</v>
      </c>
      <c r="C64" s="211"/>
      <c r="D64" s="213">
        <v>152</v>
      </c>
      <c r="E64" s="201">
        <v>152</v>
      </c>
      <c r="F64" s="213"/>
      <c r="G64" s="201"/>
      <c r="H64" s="213"/>
      <c r="I64" s="202"/>
      <c r="J64" s="201"/>
      <c r="K64" s="183"/>
    </row>
    <row r="65" spans="1:11" ht="15.75" thickBot="1" x14ac:dyDescent="0.3">
      <c r="A65" s="340" t="s">
        <v>49</v>
      </c>
      <c r="B65" s="161"/>
      <c r="C65" s="266">
        <v>37.5</v>
      </c>
      <c r="D65" s="269">
        <v>37.5</v>
      </c>
      <c r="E65" s="269">
        <v>37.5</v>
      </c>
      <c r="F65" s="266">
        <v>1.8</v>
      </c>
      <c r="G65" s="266">
        <v>0.4</v>
      </c>
      <c r="H65" s="266">
        <v>18</v>
      </c>
      <c r="I65" s="266">
        <v>82.5</v>
      </c>
      <c r="J65" s="266"/>
      <c r="K65" s="277"/>
    </row>
    <row r="66" spans="1:11" ht="15.75" thickBot="1" x14ac:dyDescent="0.3">
      <c r="A66" s="196" t="s">
        <v>30</v>
      </c>
      <c r="B66" s="197"/>
      <c r="C66" s="203">
        <v>696.5</v>
      </c>
      <c r="D66" s="278"/>
      <c r="E66" s="187"/>
      <c r="F66" s="188">
        <f>SUM(F32:F65)</f>
        <v>24.6</v>
      </c>
      <c r="G66" s="188">
        <f t="shared" ref="G66:J66" si="1">SUM(G32:G65)</f>
        <v>22.689999999999998</v>
      </c>
      <c r="H66" s="188">
        <f t="shared" si="1"/>
        <v>91.06</v>
      </c>
      <c r="I66" s="188">
        <f t="shared" si="1"/>
        <v>666.9</v>
      </c>
      <c r="J66" s="188">
        <f t="shared" si="1"/>
        <v>3.26</v>
      </c>
      <c r="K66" s="189"/>
    </row>
    <row r="67" spans="1:11" x14ac:dyDescent="0.25">
      <c r="A67" s="190"/>
      <c r="B67" s="191" t="s">
        <v>50</v>
      </c>
      <c r="C67" s="206"/>
      <c r="D67" s="167"/>
      <c r="E67" s="168"/>
      <c r="F67" s="168"/>
      <c r="G67" s="168"/>
      <c r="H67" s="168"/>
      <c r="I67" s="167"/>
      <c r="J67" s="182"/>
      <c r="K67" s="183"/>
    </row>
    <row r="68" spans="1:11" x14ac:dyDescent="0.25">
      <c r="A68" s="209" t="s">
        <v>51</v>
      </c>
      <c r="B68" s="160"/>
      <c r="C68" s="211">
        <v>150</v>
      </c>
      <c r="D68" s="213"/>
      <c r="E68" s="201"/>
      <c r="F68" s="213">
        <v>3.2</v>
      </c>
      <c r="G68" s="201">
        <v>3.75</v>
      </c>
      <c r="H68" s="213">
        <v>5</v>
      </c>
      <c r="I68" s="201">
        <v>66.55</v>
      </c>
      <c r="J68" s="216">
        <v>0.5</v>
      </c>
      <c r="K68" s="183" t="s">
        <v>52</v>
      </c>
    </row>
    <row r="69" spans="1:11" x14ac:dyDescent="0.25">
      <c r="A69" s="209"/>
      <c r="B69" s="160" t="s">
        <v>333</v>
      </c>
      <c r="C69" s="211"/>
      <c r="D69" s="213">
        <v>158</v>
      </c>
      <c r="E69" s="201">
        <v>150</v>
      </c>
      <c r="F69" s="202"/>
      <c r="G69" s="201"/>
      <c r="H69" s="213"/>
      <c r="I69" s="202"/>
      <c r="J69" s="201"/>
      <c r="K69" s="183"/>
    </row>
    <row r="70" spans="1:11" x14ac:dyDescent="0.25">
      <c r="A70" s="209" t="s">
        <v>53</v>
      </c>
      <c r="B70" s="160"/>
      <c r="C70" s="211">
        <v>60</v>
      </c>
      <c r="D70" s="213"/>
      <c r="E70" s="201"/>
      <c r="F70" s="202">
        <v>3.96</v>
      </c>
      <c r="G70" s="202">
        <v>4.4400000000000004</v>
      </c>
      <c r="H70" s="201">
        <v>20.36</v>
      </c>
      <c r="I70" s="202">
        <v>137.24</v>
      </c>
      <c r="J70" s="201">
        <v>0.8</v>
      </c>
      <c r="K70" s="183" t="s">
        <v>54</v>
      </c>
    </row>
    <row r="71" spans="1:11" x14ac:dyDescent="0.25">
      <c r="A71" s="209"/>
      <c r="B71" s="160" t="s">
        <v>334</v>
      </c>
      <c r="C71" s="211"/>
      <c r="D71" s="213">
        <v>28</v>
      </c>
      <c r="E71" s="201">
        <v>28</v>
      </c>
      <c r="F71" s="202"/>
      <c r="G71" s="202"/>
      <c r="H71" s="201"/>
      <c r="I71" s="202"/>
      <c r="J71" s="201"/>
      <c r="K71" s="183"/>
    </row>
    <row r="72" spans="1:11" x14ac:dyDescent="0.25">
      <c r="A72" s="209"/>
      <c r="B72" s="160" t="s">
        <v>312</v>
      </c>
      <c r="C72" s="211"/>
      <c r="D72" s="213">
        <v>2.4</v>
      </c>
      <c r="E72" s="201">
        <v>2.4</v>
      </c>
      <c r="F72" s="202"/>
      <c r="G72" s="202"/>
      <c r="H72" s="201"/>
      <c r="I72" s="202"/>
      <c r="J72" s="201"/>
      <c r="K72" s="183"/>
    </row>
    <row r="73" spans="1:11" x14ac:dyDescent="0.25">
      <c r="A73" s="209"/>
      <c r="B73" s="160" t="s">
        <v>314</v>
      </c>
      <c r="C73" s="211"/>
      <c r="D73" s="213">
        <v>1.9</v>
      </c>
      <c r="E73" s="201">
        <v>1.9</v>
      </c>
      <c r="F73" s="202"/>
      <c r="G73" s="202"/>
      <c r="H73" s="201"/>
      <c r="I73" s="202"/>
      <c r="J73" s="201"/>
      <c r="K73" s="183"/>
    </row>
    <row r="74" spans="1:11" x14ac:dyDescent="0.25">
      <c r="A74" s="209"/>
      <c r="B74" s="160" t="s">
        <v>335</v>
      </c>
      <c r="C74" s="211"/>
      <c r="D74" s="213">
        <v>3</v>
      </c>
      <c r="E74" s="201">
        <v>3</v>
      </c>
      <c r="F74" s="202"/>
      <c r="G74" s="202"/>
      <c r="H74" s="201"/>
      <c r="I74" s="202"/>
      <c r="J74" s="201"/>
      <c r="K74" s="183"/>
    </row>
    <row r="75" spans="1:11" x14ac:dyDescent="0.25">
      <c r="A75" s="209"/>
      <c r="B75" s="160" t="s">
        <v>336</v>
      </c>
      <c r="C75" s="211"/>
      <c r="D75" s="201">
        <v>0.3</v>
      </c>
      <c r="E75" s="201">
        <v>0.3</v>
      </c>
      <c r="F75" s="201"/>
      <c r="G75" s="201"/>
      <c r="H75" s="213"/>
      <c r="I75" s="201"/>
      <c r="J75" s="201"/>
      <c r="K75" s="183"/>
    </row>
    <row r="76" spans="1:11" x14ac:dyDescent="0.25">
      <c r="A76" s="209"/>
      <c r="B76" s="160" t="s">
        <v>337</v>
      </c>
      <c r="C76" s="211"/>
      <c r="D76" s="213">
        <v>0.4</v>
      </c>
      <c r="E76" s="201">
        <v>0.4</v>
      </c>
      <c r="F76" s="213"/>
      <c r="G76" s="201"/>
      <c r="H76" s="213"/>
      <c r="I76" s="202"/>
      <c r="J76" s="201"/>
      <c r="K76" s="183"/>
    </row>
    <row r="77" spans="1:11" x14ac:dyDescent="0.25">
      <c r="A77" s="209"/>
      <c r="B77" s="160" t="s">
        <v>315</v>
      </c>
      <c r="C77" s="211"/>
      <c r="D77" s="213">
        <v>12.6</v>
      </c>
      <c r="E77" s="201">
        <v>12.6</v>
      </c>
      <c r="F77" s="213"/>
      <c r="G77" s="201"/>
      <c r="H77" s="213"/>
      <c r="I77" s="202"/>
      <c r="J77" s="201"/>
      <c r="K77" s="183"/>
    </row>
    <row r="78" spans="1:11" x14ac:dyDescent="0.25">
      <c r="A78" s="209"/>
      <c r="B78" s="160" t="s">
        <v>338</v>
      </c>
      <c r="C78" s="211"/>
      <c r="D78" s="213"/>
      <c r="E78" s="201">
        <v>43</v>
      </c>
      <c r="F78" s="213"/>
      <c r="G78" s="201"/>
      <c r="H78" s="213"/>
      <c r="I78" s="202"/>
      <c r="J78" s="201"/>
      <c r="K78" s="183"/>
    </row>
    <row r="79" spans="1:11" x14ac:dyDescent="0.25">
      <c r="A79" s="209"/>
      <c r="B79" s="209" t="s">
        <v>339</v>
      </c>
      <c r="C79" s="211"/>
      <c r="D79" s="213"/>
      <c r="E79" s="201"/>
      <c r="F79" s="213"/>
      <c r="G79" s="201"/>
      <c r="H79" s="213"/>
      <c r="I79" s="202"/>
      <c r="J79" s="201"/>
      <c r="K79" s="183"/>
    </row>
    <row r="80" spans="1:11" x14ac:dyDescent="0.25">
      <c r="A80" s="209"/>
      <c r="B80" s="160" t="s">
        <v>320</v>
      </c>
      <c r="C80" s="211"/>
      <c r="D80" s="213">
        <v>37.74</v>
      </c>
      <c r="E80" s="201">
        <v>22.6</v>
      </c>
      <c r="F80" s="213"/>
      <c r="G80" s="201"/>
      <c r="H80" s="213"/>
      <c r="I80" s="202"/>
      <c r="J80" s="201"/>
      <c r="K80" s="183"/>
    </row>
    <row r="81" spans="1:11" x14ac:dyDescent="0.25">
      <c r="A81" s="209"/>
      <c r="B81" s="160" t="s">
        <v>325</v>
      </c>
      <c r="C81" s="211"/>
      <c r="D81" s="213">
        <v>7.7</v>
      </c>
      <c r="E81" s="201">
        <v>6.48</v>
      </c>
      <c r="F81" s="213"/>
      <c r="G81" s="201"/>
      <c r="H81" s="213"/>
      <c r="I81" s="202"/>
      <c r="J81" s="201"/>
      <c r="K81" s="183"/>
    </row>
    <row r="82" spans="1:11" x14ac:dyDescent="0.25">
      <c r="A82" s="209"/>
      <c r="B82" s="160" t="s">
        <v>318</v>
      </c>
      <c r="C82" s="211"/>
      <c r="D82" s="213">
        <v>0.8</v>
      </c>
      <c r="E82" s="201">
        <v>0.8</v>
      </c>
      <c r="F82" s="213"/>
      <c r="G82" s="201"/>
      <c r="H82" s="213"/>
      <c r="I82" s="202"/>
      <c r="J82" s="201"/>
      <c r="K82" s="183"/>
    </row>
    <row r="83" spans="1:11" x14ac:dyDescent="0.25">
      <c r="A83" s="209"/>
      <c r="B83" s="160" t="s">
        <v>311</v>
      </c>
      <c r="C83" s="211"/>
      <c r="D83" s="213">
        <v>0.2</v>
      </c>
      <c r="E83" s="201">
        <v>0.2</v>
      </c>
      <c r="F83" s="213"/>
      <c r="G83" s="201"/>
      <c r="H83" s="213"/>
      <c r="I83" s="202"/>
      <c r="J83" s="201"/>
      <c r="K83" s="183"/>
    </row>
    <row r="84" spans="1:11" x14ac:dyDescent="0.25">
      <c r="A84" s="209"/>
      <c r="B84" s="160" t="s">
        <v>340</v>
      </c>
      <c r="C84" s="211"/>
      <c r="D84" s="213"/>
      <c r="E84" s="201">
        <v>23</v>
      </c>
      <c r="F84" s="213"/>
      <c r="G84" s="201"/>
      <c r="H84" s="213"/>
      <c r="I84" s="202"/>
      <c r="J84" s="201"/>
      <c r="K84" s="183"/>
    </row>
    <row r="85" spans="1:11" x14ac:dyDescent="0.25">
      <c r="A85" s="209"/>
      <c r="B85" s="160" t="s">
        <v>334</v>
      </c>
      <c r="C85" s="211"/>
      <c r="D85" s="213">
        <v>1.2</v>
      </c>
      <c r="E85" s="201">
        <v>1.2</v>
      </c>
      <c r="F85" s="213"/>
      <c r="G85" s="201"/>
      <c r="H85" s="213"/>
      <c r="I85" s="202"/>
      <c r="J85" s="201"/>
      <c r="K85" s="183"/>
    </row>
    <row r="86" spans="1:11" x14ac:dyDescent="0.25">
      <c r="A86" s="209"/>
      <c r="B86" s="160" t="s">
        <v>318</v>
      </c>
      <c r="C86" s="211"/>
      <c r="D86" s="213">
        <v>0.1</v>
      </c>
      <c r="E86" s="201">
        <v>0.1</v>
      </c>
      <c r="F86" s="213"/>
      <c r="G86" s="201"/>
      <c r="H86" s="213"/>
      <c r="I86" s="202"/>
      <c r="J86" s="201"/>
      <c r="K86" s="183"/>
    </row>
    <row r="87" spans="1:11" x14ac:dyDescent="0.25">
      <c r="A87" s="209"/>
      <c r="B87" s="160" t="s">
        <v>335</v>
      </c>
      <c r="C87" s="211"/>
      <c r="D87" s="213">
        <v>1.2</v>
      </c>
      <c r="E87" s="201">
        <v>1.2</v>
      </c>
      <c r="F87" s="213"/>
      <c r="G87" s="201"/>
      <c r="H87" s="213"/>
      <c r="I87" s="202"/>
      <c r="J87" s="201"/>
      <c r="K87" s="183"/>
    </row>
    <row r="88" spans="1:11" x14ac:dyDescent="0.25">
      <c r="A88" s="209" t="s">
        <v>55</v>
      </c>
      <c r="B88" s="160"/>
      <c r="C88" s="211">
        <v>70</v>
      </c>
      <c r="D88" s="213"/>
      <c r="E88" s="201"/>
      <c r="F88" s="213">
        <v>5</v>
      </c>
      <c r="G88" s="201">
        <v>3.3</v>
      </c>
      <c r="H88" s="213">
        <v>3.9</v>
      </c>
      <c r="I88" s="202">
        <v>65.3</v>
      </c>
      <c r="J88" s="201">
        <v>0.12</v>
      </c>
      <c r="K88" s="183" t="s">
        <v>56</v>
      </c>
    </row>
    <row r="89" spans="1:11" x14ac:dyDescent="0.25">
      <c r="A89" s="209"/>
      <c r="B89" s="160" t="s">
        <v>341</v>
      </c>
      <c r="C89" s="211"/>
      <c r="D89" s="213">
        <v>72.37</v>
      </c>
      <c r="E89" s="201">
        <v>55</v>
      </c>
      <c r="F89" s="213"/>
      <c r="G89" s="201"/>
      <c r="H89" s="213"/>
      <c r="I89" s="202"/>
      <c r="J89" s="201"/>
      <c r="K89" s="183"/>
    </row>
    <row r="90" spans="1:11" x14ac:dyDescent="0.25">
      <c r="A90" s="209"/>
      <c r="B90" s="160" t="s">
        <v>62</v>
      </c>
      <c r="C90" s="211"/>
      <c r="D90" s="213">
        <v>9.6</v>
      </c>
      <c r="E90" s="201">
        <v>9.6</v>
      </c>
      <c r="F90" s="213"/>
      <c r="G90" s="201"/>
      <c r="H90" s="213"/>
      <c r="I90" s="202"/>
      <c r="J90" s="182"/>
      <c r="K90" s="183"/>
    </row>
    <row r="91" spans="1:11" x14ac:dyDescent="0.25">
      <c r="A91" s="209"/>
      <c r="B91" s="160" t="s">
        <v>335</v>
      </c>
      <c r="C91" s="211"/>
      <c r="D91" s="213">
        <v>10.5</v>
      </c>
      <c r="E91" s="201">
        <v>10.5</v>
      </c>
      <c r="F91" s="213"/>
      <c r="G91" s="201"/>
      <c r="H91" s="213"/>
      <c r="I91" s="202"/>
      <c r="J91" s="182"/>
      <c r="K91" s="183"/>
    </row>
    <row r="92" spans="1:11" x14ac:dyDescent="0.25">
      <c r="A92" s="209"/>
      <c r="B92" s="160" t="s">
        <v>332</v>
      </c>
      <c r="C92" s="211"/>
      <c r="D92" s="213">
        <v>8.8000000000000007</v>
      </c>
      <c r="E92" s="201">
        <v>8.8000000000000007</v>
      </c>
      <c r="F92" s="213"/>
      <c r="G92" s="201"/>
      <c r="H92" s="213"/>
      <c r="I92" s="201"/>
      <c r="J92" s="234"/>
      <c r="K92" s="183"/>
    </row>
    <row r="93" spans="1:11" x14ac:dyDescent="0.25">
      <c r="A93" s="209"/>
      <c r="B93" s="160" t="s">
        <v>328</v>
      </c>
      <c r="C93" s="211"/>
      <c r="D93" s="213">
        <v>5.3</v>
      </c>
      <c r="E93" s="201">
        <v>5.3</v>
      </c>
      <c r="F93" s="213"/>
      <c r="G93" s="201"/>
      <c r="H93" s="213"/>
      <c r="I93" s="201"/>
      <c r="J93" s="234"/>
      <c r="K93" s="183"/>
    </row>
    <row r="94" spans="1:11" x14ac:dyDescent="0.25">
      <c r="A94" s="209"/>
      <c r="B94" s="160" t="s">
        <v>311</v>
      </c>
      <c r="C94" s="211"/>
      <c r="D94" s="213">
        <v>0.5</v>
      </c>
      <c r="E94" s="201">
        <v>0.5</v>
      </c>
      <c r="F94" s="213"/>
      <c r="G94" s="201"/>
      <c r="H94" s="213"/>
      <c r="I94" s="201"/>
      <c r="J94" s="234"/>
      <c r="K94" s="183"/>
    </row>
    <row r="95" spans="1:11" x14ac:dyDescent="0.25">
      <c r="A95" s="209"/>
      <c r="B95" s="160" t="s">
        <v>329</v>
      </c>
      <c r="C95" s="211"/>
      <c r="D95" s="213"/>
      <c r="E95" s="201">
        <v>86</v>
      </c>
      <c r="F95" s="213"/>
      <c r="G95" s="201"/>
      <c r="H95" s="213"/>
      <c r="I95" s="201"/>
      <c r="J95" s="234"/>
      <c r="K95" s="183"/>
    </row>
    <row r="96" spans="1:11" x14ac:dyDescent="0.25">
      <c r="A96" s="209"/>
      <c r="B96" s="160" t="s">
        <v>318</v>
      </c>
      <c r="C96" s="211"/>
      <c r="D96" s="213">
        <v>2</v>
      </c>
      <c r="E96" s="201">
        <v>2</v>
      </c>
      <c r="F96" s="213"/>
      <c r="G96" s="201"/>
      <c r="H96" s="213"/>
      <c r="I96" s="201"/>
      <c r="J96" s="234"/>
      <c r="K96" s="183"/>
    </row>
    <row r="97" spans="1:11" x14ac:dyDescent="0.25">
      <c r="A97" s="209" t="s">
        <v>57</v>
      </c>
      <c r="B97" s="160"/>
      <c r="C97" s="211">
        <v>100</v>
      </c>
      <c r="D97" s="211"/>
      <c r="E97" s="212"/>
      <c r="F97" s="211">
        <v>3</v>
      </c>
      <c r="G97" s="212">
        <v>3.1</v>
      </c>
      <c r="H97" s="211">
        <v>10.9</v>
      </c>
      <c r="I97" s="212">
        <v>83.5</v>
      </c>
      <c r="J97" s="214">
        <v>13</v>
      </c>
      <c r="K97" s="183" t="s">
        <v>58</v>
      </c>
    </row>
    <row r="98" spans="1:11" x14ac:dyDescent="0.25">
      <c r="A98" s="209"/>
      <c r="B98" s="160" t="s">
        <v>342</v>
      </c>
      <c r="C98" s="211"/>
      <c r="D98" s="211">
        <v>29</v>
      </c>
      <c r="E98" s="212">
        <v>29</v>
      </c>
      <c r="F98" s="211"/>
      <c r="G98" s="212"/>
      <c r="H98" s="211"/>
      <c r="I98" s="212"/>
      <c r="J98" s="214"/>
      <c r="K98" s="183"/>
    </row>
    <row r="99" spans="1:11" x14ac:dyDescent="0.25">
      <c r="A99" s="209"/>
      <c r="B99" s="160" t="s">
        <v>315</v>
      </c>
      <c r="C99" s="211"/>
      <c r="D99" s="211">
        <v>62</v>
      </c>
      <c r="E99" s="212">
        <v>62</v>
      </c>
      <c r="F99" s="211"/>
      <c r="G99" s="212"/>
      <c r="H99" s="211"/>
      <c r="I99" s="212"/>
      <c r="J99" s="214"/>
      <c r="K99" s="183"/>
    </row>
    <row r="100" spans="1:11" x14ac:dyDescent="0.25">
      <c r="A100" s="209"/>
      <c r="B100" s="160" t="s">
        <v>343</v>
      </c>
      <c r="C100" s="211"/>
      <c r="D100" s="211"/>
      <c r="E100" s="212">
        <v>82</v>
      </c>
      <c r="F100" s="211"/>
      <c r="G100" s="212"/>
      <c r="H100" s="211"/>
      <c r="I100" s="212"/>
      <c r="J100" s="214"/>
      <c r="K100" s="183"/>
    </row>
    <row r="101" spans="1:11" x14ac:dyDescent="0.25">
      <c r="A101" s="209"/>
      <c r="B101" s="160" t="s">
        <v>312</v>
      </c>
      <c r="C101" s="211"/>
      <c r="D101" s="211">
        <v>4</v>
      </c>
      <c r="E101" s="212">
        <v>4</v>
      </c>
      <c r="F101" s="211"/>
      <c r="G101" s="212"/>
      <c r="H101" s="211"/>
      <c r="I101" s="212"/>
      <c r="J101" s="214"/>
      <c r="K101" s="183"/>
    </row>
    <row r="102" spans="1:11" x14ac:dyDescent="0.25">
      <c r="A102" s="209"/>
      <c r="B102" s="160" t="s">
        <v>323</v>
      </c>
      <c r="C102" s="211"/>
      <c r="D102" s="211">
        <v>13.3</v>
      </c>
      <c r="E102" s="212">
        <v>10</v>
      </c>
      <c r="F102" s="211"/>
      <c r="G102" s="212"/>
      <c r="H102" s="211"/>
      <c r="I102" s="212"/>
      <c r="J102" s="214"/>
      <c r="K102" s="183"/>
    </row>
    <row r="103" spans="1:11" ht="23.25" x14ac:dyDescent="0.25">
      <c r="A103" s="209"/>
      <c r="B103" s="160" t="s">
        <v>344</v>
      </c>
      <c r="C103" s="210"/>
      <c r="D103" s="211"/>
      <c r="E103" s="212">
        <v>9.1999999999999993</v>
      </c>
      <c r="F103" s="211"/>
      <c r="G103" s="212"/>
      <c r="H103" s="211"/>
      <c r="I103" s="212"/>
      <c r="J103" s="214"/>
      <c r="K103" s="183"/>
    </row>
    <row r="104" spans="1:11" x14ac:dyDescent="0.25">
      <c r="A104" s="209"/>
      <c r="B104" s="160" t="s">
        <v>325</v>
      </c>
      <c r="C104" s="210"/>
      <c r="D104" s="211">
        <v>11.9</v>
      </c>
      <c r="E104" s="212">
        <v>10</v>
      </c>
      <c r="F104" s="211"/>
      <c r="G104" s="212"/>
      <c r="H104" s="211"/>
      <c r="I104" s="212"/>
      <c r="J104" s="214"/>
      <c r="K104" s="183"/>
    </row>
    <row r="105" spans="1:11" x14ac:dyDescent="0.25">
      <c r="A105" s="209"/>
      <c r="B105" s="160" t="s">
        <v>345</v>
      </c>
      <c r="C105" s="210"/>
      <c r="D105" s="211"/>
      <c r="E105" s="212">
        <v>5</v>
      </c>
      <c r="F105" s="211"/>
      <c r="G105" s="212"/>
      <c r="H105" s="211"/>
      <c r="I105" s="212"/>
      <c r="J105" s="214"/>
      <c r="K105" s="183"/>
    </row>
    <row r="106" spans="1:11" x14ac:dyDescent="0.25">
      <c r="A106" s="209"/>
      <c r="B106" s="160" t="s">
        <v>311</v>
      </c>
      <c r="C106" s="210"/>
      <c r="D106" s="211">
        <v>0.3</v>
      </c>
      <c r="E106" s="212">
        <v>0.3</v>
      </c>
      <c r="F106" s="211"/>
      <c r="G106" s="262"/>
      <c r="H106" s="259"/>
      <c r="I106" s="212"/>
      <c r="J106" s="214"/>
      <c r="K106" s="183"/>
    </row>
    <row r="107" spans="1:11" x14ac:dyDescent="0.25">
      <c r="A107" s="209" t="s">
        <v>59</v>
      </c>
      <c r="B107" s="160"/>
      <c r="C107" s="211" t="s">
        <v>60</v>
      </c>
      <c r="D107" s="212"/>
      <c r="E107" s="211"/>
      <c r="F107" s="214">
        <v>0.05</v>
      </c>
      <c r="G107" s="211">
        <v>0.01</v>
      </c>
      <c r="H107" s="212">
        <v>6.5</v>
      </c>
      <c r="I107" s="214">
        <v>26</v>
      </c>
      <c r="J107" s="211"/>
      <c r="K107" s="183" t="s">
        <v>61</v>
      </c>
    </row>
    <row r="108" spans="1:11" x14ac:dyDescent="0.25">
      <c r="A108" s="209"/>
      <c r="B108" s="160" t="s">
        <v>313</v>
      </c>
      <c r="C108" s="211"/>
      <c r="D108" s="212">
        <v>0.35</v>
      </c>
      <c r="E108" s="211">
        <v>0.35</v>
      </c>
      <c r="F108" s="214"/>
      <c r="G108" s="211"/>
      <c r="H108" s="212"/>
      <c r="I108" s="214"/>
      <c r="J108" s="211"/>
      <c r="K108" s="183"/>
    </row>
    <row r="109" spans="1:11" x14ac:dyDescent="0.25">
      <c r="A109" s="209"/>
      <c r="B109" s="160" t="s">
        <v>314</v>
      </c>
      <c r="C109" s="211"/>
      <c r="D109" s="212">
        <v>3</v>
      </c>
      <c r="E109" s="211">
        <v>3</v>
      </c>
      <c r="F109" s="214"/>
      <c r="G109" s="212"/>
      <c r="H109" s="212"/>
      <c r="I109" s="212"/>
      <c r="J109" s="211"/>
      <c r="K109" s="183"/>
    </row>
    <row r="110" spans="1:11" x14ac:dyDescent="0.25">
      <c r="A110" s="209"/>
      <c r="B110" s="160" t="s">
        <v>315</v>
      </c>
      <c r="C110" s="211"/>
      <c r="D110" s="211">
        <v>120</v>
      </c>
      <c r="E110" s="211">
        <v>120</v>
      </c>
      <c r="F110" s="211"/>
      <c r="G110" s="212"/>
      <c r="H110" s="211"/>
      <c r="I110" s="212"/>
      <c r="J110" s="211"/>
      <c r="K110" s="183"/>
    </row>
    <row r="111" spans="1:11" ht="15.75" thickBot="1" x14ac:dyDescent="0.3">
      <c r="A111" s="209" t="s">
        <v>62</v>
      </c>
      <c r="B111" s="160"/>
      <c r="C111" s="211">
        <v>23</v>
      </c>
      <c r="D111" s="201">
        <v>23</v>
      </c>
      <c r="E111" s="201">
        <v>23</v>
      </c>
      <c r="F111" s="201">
        <v>1.8</v>
      </c>
      <c r="G111" s="213">
        <v>0.23</v>
      </c>
      <c r="H111" s="201">
        <v>11.3</v>
      </c>
      <c r="I111" s="213">
        <v>54.5</v>
      </c>
      <c r="J111" s="201">
        <v>0</v>
      </c>
      <c r="K111" s="183"/>
    </row>
    <row r="112" spans="1:11" ht="15.75" thickBot="1" x14ac:dyDescent="0.3">
      <c r="A112" s="223" t="s">
        <v>30</v>
      </c>
      <c r="B112" s="224"/>
      <c r="C112" s="227">
        <v>473</v>
      </c>
      <c r="D112" s="226"/>
      <c r="E112" s="227"/>
      <c r="F112" s="228">
        <f>SUM(F68:F111)</f>
        <v>17.010000000000002</v>
      </c>
      <c r="G112" s="228">
        <f t="shared" ref="G112:J112" si="2">SUM(G68:G111)</f>
        <v>14.830000000000002</v>
      </c>
      <c r="H112" s="228">
        <f t="shared" si="2"/>
        <v>57.959999999999994</v>
      </c>
      <c r="I112" s="228">
        <f>SUM(I68:I111)</f>
        <v>433.09000000000003</v>
      </c>
      <c r="J112" s="228">
        <f t="shared" si="2"/>
        <v>14.42</v>
      </c>
      <c r="K112" s="189"/>
    </row>
    <row r="113" spans="1:11" ht="15.75" thickBot="1" x14ac:dyDescent="0.3">
      <c r="A113" s="196" t="s">
        <v>63</v>
      </c>
      <c r="B113" s="197"/>
      <c r="C113" s="341">
        <f>C27+C31+C66+C112</f>
        <v>1719.5</v>
      </c>
      <c r="D113" s="230"/>
      <c r="E113" s="187"/>
      <c r="F113" s="229">
        <f>F27+F31+F66+F112</f>
        <v>50.570000000000007</v>
      </c>
      <c r="G113" s="229">
        <f>G27+G31+G66+G112</f>
        <v>56.379999999999995</v>
      </c>
      <c r="H113" s="229">
        <f>H27+H31+H66+H112</f>
        <v>233.70999999999998</v>
      </c>
      <c r="I113" s="229">
        <f>I27+I31+I66+I112</f>
        <v>1644.17</v>
      </c>
      <c r="J113" s="229">
        <f>J27+J31+J66+J112</f>
        <v>22.93</v>
      </c>
      <c r="K113" s="173"/>
    </row>
    <row r="114" spans="1:11" x14ac:dyDescent="0.25">
      <c r="A114" s="160"/>
      <c r="B114" s="160"/>
      <c r="C114" s="271"/>
      <c r="D114" s="342"/>
      <c r="E114" s="213"/>
      <c r="F114" s="213"/>
      <c r="G114" s="213"/>
      <c r="H114" s="213"/>
      <c r="I114" s="208"/>
      <c r="J114" s="253"/>
      <c r="K114" s="191"/>
    </row>
    <row r="115" spans="1:11" ht="15.75" thickBot="1" x14ac:dyDescent="0.3">
      <c r="A115" s="159" t="s">
        <v>64</v>
      </c>
      <c r="I115" s="343"/>
      <c r="J115" s="343"/>
      <c r="K115" s="161"/>
    </row>
    <row r="116" spans="1:11" ht="45.75" x14ac:dyDescent="0.25">
      <c r="A116" s="329" t="s">
        <v>7</v>
      </c>
      <c r="B116" s="330"/>
      <c r="C116" s="331" t="s">
        <v>8</v>
      </c>
      <c r="D116" s="167" t="s">
        <v>304</v>
      </c>
      <c r="E116" s="168" t="s">
        <v>304</v>
      </c>
      <c r="F116" s="167" t="s">
        <v>9</v>
      </c>
      <c r="G116" s="208"/>
      <c r="H116" s="265"/>
      <c r="I116" s="167" t="s">
        <v>10</v>
      </c>
      <c r="J116" s="172" t="s">
        <v>11</v>
      </c>
      <c r="K116" s="173" t="s">
        <v>12</v>
      </c>
    </row>
    <row r="117" spans="1:11" ht="15.75" thickBot="1" x14ac:dyDescent="0.3">
      <c r="A117" s="332" t="s">
        <v>13</v>
      </c>
      <c r="B117" s="333"/>
      <c r="C117" s="334"/>
      <c r="D117" s="177" t="s">
        <v>305</v>
      </c>
      <c r="E117" s="178" t="s">
        <v>305</v>
      </c>
      <c r="F117" s="179"/>
      <c r="G117" s="180"/>
      <c r="H117" s="181"/>
      <c r="I117" s="177" t="s">
        <v>14</v>
      </c>
      <c r="J117" s="182"/>
      <c r="K117" s="183"/>
    </row>
    <row r="118" spans="1:11" ht="15.75" thickBot="1" x14ac:dyDescent="0.3">
      <c r="A118" s="335"/>
      <c r="B118" s="336"/>
      <c r="C118" s="337"/>
      <c r="D118" s="187" t="s">
        <v>306</v>
      </c>
      <c r="E118" s="187" t="s">
        <v>307</v>
      </c>
      <c r="F118" s="187" t="s">
        <v>15</v>
      </c>
      <c r="G118" s="187" t="s">
        <v>16</v>
      </c>
      <c r="H118" s="188" t="s">
        <v>17</v>
      </c>
      <c r="I118" s="188" t="s">
        <v>18</v>
      </c>
      <c r="J118" s="187" t="s">
        <v>19</v>
      </c>
      <c r="K118" s="189"/>
    </row>
    <row r="119" spans="1:11" x14ac:dyDescent="0.25">
      <c r="A119" s="190"/>
      <c r="B119" s="191" t="s">
        <v>20</v>
      </c>
      <c r="C119" s="206"/>
      <c r="D119" s="168"/>
      <c r="E119" s="235"/>
      <c r="F119" s="195"/>
      <c r="G119" s="235"/>
      <c r="H119" s="235"/>
      <c r="I119" s="195"/>
      <c r="J119" s="235"/>
      <c r="K119" s="183"/>
    </row>
    <row r="120" spans="1:11" x14ac:dyDescent="0.25">
      <c r="A120" s="209" t="s">
        <v>65</v>
      </c>
      <c r="B120" s="160"/>
      <c r="C120" s="211" t="s">
        <v>22</v>
      </c>
      <c r="D120" s="202"/>
      <c r="E120" s="201"/>
      <c r="F120" s="202">
        <v>5.2</v>
      </c>
      <c r="G120" s="201">
        <v>7.1</v>
      </c>
      <c r="H120" s="201">
        <v>23.2</v>
      </c>
      <c r="I120" s="202">
        <v>177.5</v>
      </c>
      <c r="J120" s="201">
        <v>0.21375</v>
      </c>
      <c r="K120" s="183" t="s">
        <v>66</v>
      </c>
    </row>
    <row r="121" spans="1:11" x14ac:dyDescent="0.25">
      <c r="A121" s="209"/>
      <c r="B121" s="160" t="s">
        <v>342</v>
      </c>
      <c r="C121" s="211"/>
      <c r="D121" s="202">
        <v>15</v>
      </c>
      <c r="E121" s="201">
        <v>15</v>
      </c>
      <c r="F121" s="201"/>
      <c r="G121" s="201"/>
      <c r="H121" s="201"/>
      <c r="I121" s="202"/>
      <c r="J121" s="201"/>
      <c r="K121" s="183"/>
    </row>
    <row r="122" spans="1:11" x14ac:dyDescent="0.25">
      <c r="A122" s="209"/>
      <c r="B122" s="160" t="s">
        <v>346</v>
      </c>
      <c r="C122" s="211"/>
      <c r="D122" s="202">
        <v>11</v>
      </c>
      <c r="E122" s="201">
        <v>11</v>
      </c>
      <c r="F122" s="201"/>
      <c r="G122" s="213"/>
      <c r="H122" s="201"/>
      <c r="I122" s="213"/>
      <c r="J122" s="201"/>
      <c r="K122" s="183"/>
    </row>
    <row r="123" spans="1:11" x14ac:dyDescent="0.25">
      <c r="A123" s="209"/>
      <c r="B123" s="160" t="s">
        <v>309</v>
      </c>
      <c r="C123" s="211"/>
      <c r="D123" s="202">
        <v>102</v>
      </c>
      <c r="E123" s="201">
        <v>102</v>
      </c>
      <c r="F123" s="201"/>
      <c r="G123" s="213"/>
      <c r="H123" s="201"/>
      <c r="I123" s="213"/>
      <c r="J123" s="201"/>
      <c r="K123" s="183"/>
    </row>
    <row r="124" spans="1:11" x14ac:dyDescent="0.25">
      <c r="A124" s="209"/>
      <c r="B124" s="160" t="s">
        <v>315</v>
      </c>
      <c r="C124" s="211"/>
      <c r="D124" s="202">
        <v>70</v>
      </c>
      <c r="E124" s="201">
        <v>70</v>
      </c>
      <c r="F124" s="201"/>
      <c r="G124" s="213"/>
      <c r="H124" s="201"/>
      <c r="I124" s="213"/>
      <c r="J124" s="201"/>
      <c r="K124" s="183"/>
    </row>
    <row r="125" spans="1:11" x14ac:dyDescent="0.25">
      <c r="A125" s="209"/>
      <c r="B125" s="160" t="s">
        <v>310</v>
      </c>
      <c r="C125" s="211"/>
      <c r="D125" s="202">
        <v>1</v>
      </c>
      <c r="E125" s="201">
        <v>1</v>
      </c>
      <c r="F125" s="201"/>
      <c r="G125" s="213"/>
      <c r="H125" s="201"/>
      <c r="I125" s="213"/>
      <c r="J125" s="201"/>
      <c r="K125" s="183"/>
    </row>
    <row r="126" spans="1:11" x14ac:dyDescent="0.25">
      <c r="A126" s="209"/>
      <c r="B126" s="160" t="s">
        <v>311</v>
      </c>
      <c r="C126" s="211"/>
      <c r="D126" s="202">
        <v>1</v>
      </c>
      <c r="E126" s="201">
        <v>1</v>
      </c>
      <c r="F126" s="201"/>
      <c r="G126" s="213"/>
      <c r="H126" s="201"/>
      <c r="I126" s="213"/>
      <c r="J126" s="201"/>
      <c r="K126" s="183"/>
    </row>
    <row r="127" spans="1:11" x14ac:dyDescent="0.25">
      <c r="A127" s="209"/>
      <c r="B127" s="160" t="s">
        <v>312</v>
      </c>
      <c r="C127" s="211"/>
      <c r="D127" s="202">
        <v>5</v>
      </c>
      <c r="E127" s="201">
        <v>5</v>
      </c>
      <c r="F127" s="201"/>
      <c r="G127" s="213"/>
      <c r="H127" s="201"/>
      <c r="I127" s="213"/>
      <c r="J127" s="201"/>
      <c r="K127" s="183"/>
    </row>
    <row r="128" spans="1:11" x14ac:dyDescent="0.25">
      <c r="A128" s="209" t="s">
        <v>67</v>
      </c>
      <c r="B128" s="160"/>
      <c r="C128" s="211">
        <v>180</v>
      </c>
      <c r="D128" s="217"/>
      <c r="E128" s="182"/>
      <c r="F128" s="202">
        <v>2.4166666666666665</v>
      </c>
      <c r="G128" s="201">
        <v>2.5833333333333335</v>
      </c>
      <c r="H128" s="201">
        <v>13.608333333333333</v>
      </c>
      <c r="I128" s="202">
        <v>87.3</v>
      </c>
      <c r="J128" s="201">
        <v>0.39166666666666666</v>
      </c>
      <c r="K128" s="183" t="s">
        <v>68</v>
      </c>
    </row>
    <row r="129" spans="1:11" x14ac:dyDescent="0.25">
      <c r="A129" s="209"/>
      <c r="B129" s="160" t="s">
        <v>347</v>
      </c>
      <c r="C129" s="211"/>
      <c r="D129" s="202">
        <v>2</v>
      </c>
      <c r="E129" s="201">
        <v>2</v>
      </c>
      <c r="F129" s="202"/>
      <c r="G129" s="201"/>
      <c r="H129" s="201"/>
      <c r="I129" s="202"/>
      <c r="J129" s="201"/>
      <c r="K129" s="183"/>
    </row>
    <row r="130" spans="1:11" x14ac:dyDescent="0.25">
      <c r="A130" s="209"/>
      <c r="B130" s="160" t="s">
        <v>310</v>
      </c>
      <c r="C130" s="211"/>
      <c r="D130" s="202">
        <v>10</v>
      </c>
      <c r="E130" s="201">
        <v>10</v>
      </c>
      <c r="F130" s="202"/>
      <c r="G130" s="201"/>
      <c r="H130" s="201"/>
      <c r="I130" s="202"/>
      <c r="J130" s="201"/>
      <c r="K130" s="183"/>
    </row>
    <row r="131" spans="1:11" x14ac:dyDescent="0.25">
      <c r="A131" s="193"/>
      <c r="B131" s="160" t="s">
        <v>309</v>
      </c>
      <c r="C131" s="211"/>
      <c r="D131" s="202">
        <v>110</v>
      </c>
      <c r="E131" s="201">
        <v>110</v>
      </c>
      <c r="F131" s="202"/>
      <c r="G131" s="201"/>
      <c r="H131" s="201"/>
      <c r="I131" s="202"/>
      <c r="J131" s="201"/>
      <c r="K131" s="183"/>
    </row>
    <row r="132" spans="1:11" x14ac:dyDescent="0.25">
      <c r="A132" s="193"/>
      <c r="B132" s="160" t="s">
        <v>315</v>
      </c>
      <c r="C132" s="211"/>
      <c r="D132" s="202">
        <v>80</v>
      </c>
      <c r="E132" s="201">
        <v>80</v>
      </c>
      <c r="F132" s="202"/>
      <c r="G132" s="201"/>
      <c r="H132" s="201"/>
      <c r="I132" s="202"/>
      <c r="J132" s="201"/>
      <c r="K132" s="183"/>
    </row>
    <row r="133" spans="1:11" x14ac:dyDescent="0.25">
      <c r="A133" s="209" t="s">
        <v>69</v>
      </c>
      <c r="B133" s="160"/>
      <c r="C133" s="210" t="s">
        <v>70</v>
      </c>
      <c r="D133" s="182"/>
      <c r="E133" s="182"/>
      <c r="F133" s="202">
        <v>4.8</v>
      </c>
      <c r="G133" s="201">
        <v>7.2</v>
      </c>
      <c r="H133" s="213">
        <v>15.4</v>
      </c>
      <c r="I133" s="202">
        <v>146</v>
      </c>
      <c r="J133" s="201">
        <v>0.19</v>
      </c>
      <c r="K133" s="183" t="s">
        <v>71</v>
      </c>
    </row>
    <row r="134" spans="1:11" x14ac:dyDescent="0.25">
      <c r="A134" s="209"/>
      <c r="B134" s="160" t="s">
        <v>316</v>
      </c>
      <c r="C134" s="211"/>
      <c r="D134" s="201">
        <v>30</v>
      </c>
      <c r="E134" s="201">
        <v>30</v>
      </c>
      <c r="F134" s="202"/>
      <c r="G134" s="201"/>
      <c r="H134" s="201"/>
      <c r="I134" s="202"/>
      <c r="J134" s="201"/>
      <c r="K134" s="183"/>
    </row>
    <row r="135" spans="1:11" x14ac:dyDescent="0.25">
      <c r="A135" s="209"/>
      <c r="B135" s="160" t="s">
        <v>348</v>
      </c>
      <c r="C135" s="211"/>
      <c r="D135" s="202">
        <v>7.14</v>
      </c>
      <c r="E135" s="201">
        <v>7</v>
      </c>
      <c r="F135" s="202"/>
      <c r="G135" s="201"/>
      <c r="H135" s="201"/>
      <c r="I135" s="202"/>
      <c r="J135" s="201"/>
      <c r="K135" s="183"/>
    </row>
    <row r="136" spans="1:11" ht="15.75" thickBot="1" x14ac:dyDescent="0.3">
      <c r="A136" s="267"/>
      <c r="B136" s="160" t="s">
        <v>312</v>
      </c>
      <c r="C136" s="211"/>
      <c r="D136" s="201">
        <v>5</v>
      </c>
      <c r="E136" s="201">
        <v>5</v>
      </c>
      <c r="F136" s="270" t="s">
        <v>203</v>
      </c>
      <c r="G136" s="269"/>
      <c r="H136" s="269"/>
      <c r="I136" s="287"/>
      <c r="J136" s="201"/>
      <c r="K136" s="183"/>
    </row>
    <row r="137" spans="1:11" ht="15.75" thickBot="1" x14ac:dyDescent="0.3">
      <c r="A137" s="196" t="s">
        <v>30</v>
      </c>
      <c r="B137" s="197"/>
      <c r="C137" s="203">
        <v>427</v>
      </c>
      <c r="D137" s="187"/>
      <c r="E137" s="187"/>
      <c r="F137" s="188">
        <f>SUM(F119:F135)</f>
        <v>12.416666666666668</v>
      </c>
      <c r="G137" s="188">
        <f t="shared" ref="G137:J137" si="3">SUM(G119:G135)</f>
        <v>16.883333333333333</v>
      </c>
      <c r="H137" s="188">
        <f t="shared" si="3"/>
        <v>52.208333333333329</v>
      </c>
      <c r="I137" s="188">
        <f t="shared" si="3"/>
        <v>410.8</v>
      </c>
      <c r="J137" s="188">
        <f t="shared" si="3"/>
        <v>0.79541666666666666</v>
      </c>
      <c r="K137" s="189"/>
    </row>
    <row r="138" spans="1:11" x14ac:dyDescent="0.25">
      <c r="A138" s="209"/>
      <c r="B138" s="160" t="s">
        <v>31</v>
      </c>
      <c r="C138" s="211"/>
      <c r="D138" s="213"/>
      <c r="E138" s="201"/>
      <c r="F138" s="201"/>
      <c r="G138" s="201"/>
      <c r="H138" s="201"/>
      <c r="I138" s="202"/>
      <c r="J138" s="201"/>
      <c r="K138" s="183"/>
    </row>
    <row r="139" spans="1:11" x14ac:dyDescent="0.25">
      <c r="A139" s="209" t="s">
        <v>72</v>
      </c>
      <c r="B139" s="160"/>
      <c r="C139" s="200">
        <v>100</v>
      </c>
      <c r="D139" s="237">
        <v>114</v>
      </c>
      <c r="E139" s="200">
        <v>100</v>
      </c>
      <c r="F139" s="202">
        <v>1</v>
      </c>
      <c r="G139" s="201">
        <v>0</v>
      </c>
      <c r="H139" s="213">
        <v>8.1</v>
      </c>
      <c r="I139" s="201">
        <v>36.4</v>
      </c>
      <c r="J139" s="202">
        <v>60</v>
      </c>
      <c r="K139" s="183" t="s">
        <v>73</v>
      </c>
    </row>
    <row r="140" spans="1:11" ht="15.75" thickBot="1" x14ac:dyDescent="0.3">
      <c r="A140" s="209" t="s">
        <v>74</v>
      </c>
      <c r="B140" s="160"/>
      <c r="C140" s="200"/>
      <c r="D140" s="237"/>
      <c r="E140" s="200"/>
      <c r="F140" s="202"/>
      <c r="G140" s="201"/>
      <c r="H140" s="213"/>
      <c r="I140" s="201"/>
      <c r="J140" s="202"/>
      <c r="K140" s="183"/>
    </row>
    <row r="141" spans="1:11" ht="15.75" thickBot="1" x14ac:dyDescent="0.3">
      <c r="A141" s="196" t="s">
        <v>30</v>
      </c>
      <c r="B141" s="197"/>
      <c r="C141" s="203">
        <f>SUM(C139)</f>
        <v>100</v>
      </c>
      <c r="D141" s="188"/>
      <c r="E141" s="338"/>
      <c r="F141" s="187">
        <f>SUM(F139)</f>
        <v>1</v>
      </c>
      <c r="G141" s="187">
        <f>SUM(G139)</f>
        <v>0</v>
      </c>
      <c r="H141" s="187">
        <f>SUM(H139)</f>
        <v>8.1</v>
      </c>
      <c r="I141" s="187">
        <f>SUM(I139)</f>
        <v>36.4</v>
      </c>
      <c r="J141" s="187">
        <f>SUM(J139)</f>
        <v>60</v>
      </c>
      <c r="K141" s="189"/>
    </row>
    <row r="142" spans="1:11" x14ac:dyDescent="0.25">
      <c r="A142" s="190"/>
      <c r="B142" s="191" t="s">
        <v>35</v>
      </c>
      <c r="C142" s="206"/>
      <c r="D142" s="168"/>
      <c r="E142" s="339"/>
      <c r="F142" s="167"/>
      <c r="G142" s="167"/>
      <c r="H142" s="168"/>
      <c r="I142" s="167"/>
      <c r="J142" s="182"/>
      <c r="K142" s="183"/>
    </row>
    <row r="143" spans="1:11" ht="23.25" x14ac:dyDescent="0.25">
      <c r="A143" s="209" t="s">
        <v>75</v>
      </c>
      <c r="B143" s="160"/>
      <c r="C143" s="211">
        <v>60</v>
      </c>
      <c r="D143" s="213"/>
      <c r="E143" s="201"/>
      <c r="F143" s="213">
        <v>0.9</v>
      </c>
      <c r="G143" s="201">
        <v>3.5</v>
      </c>
      <c r="H143" s="213">
        <v>8</v>
      </c>
      <c r="I143" s="202">
        <v>67</v>
      </c>
      <c r="J143" s="201">
        <v>4</v>
      </c>
      <c r="K143" s="183" t="s">
        <v>76</v>
      </c>
    </row>
    <row r="144" spans="1:11" x14ac:dyDescent="0.25">
      <c r="A144" s="209"/>
      <c r="B144" s="160" t="s">
        <v>321</v>
      </c>
      <c r="C144" s="211"/>
      <c r="D144" s="213">
        <v>51</v>
      </c>
      <c r="E144" s="201">
        <v>42</v>
      </c>
      <c r="F144" s="213"/>
      <c r="G144" s="201"/>
      <c r="H144" s="213"/>
      <c r="I144" s="202"/>
      <c r="J144" s="201"/>
      <c r="K144" s="183"/>
    </row>
    <row r="145" spans="1:11" x14ac:dyDescent="0.25">
      <c r="A145" s="209"/>
      <c r="B145" s="160" t="s">
        <v>323</v>
      </c>
      <c r="C145" s="211"/>
      <c r="D145" s="213">
        <v>19.95</v>
      </c>
      <c r="E145" s="201">
        <v>15</v>
      </c>
      <c r="F145" s="213"/>
      <c r="G145" s="201"/>
      <c r="H145" s="213"/>
      <c r="I145" s="202"/>
      <c r="J145" s="201"/>
      <c r="K145" s="183"/>
    </row>
    <row r="146" spans="1:11" x14ac:dyDescent="0.25">
      <c r="A146" s="209"/>
      <c r="B146" s="160" t="s">
        <v>349</v>
      </c>
      <c r="C146" s="211"/>
      <c r="D146" s="213">
        <v>15.4</v>
      </c>
      <c r="E146" s="201">
        <v>13.5</v>
      </c>
      <c r="F146" s="213"/>
      <c r="G146" s="201"/>
      <c r="H146" s="213"/>
      <c r="I146" s="202"/>
      <c r="J146" s="201"/>
      <c r="K146" s="183"/>
    </row>
    <row r="147" spans="1:11" x14ac:dyDescent="0.25">
      <c r="A147" s="209"/>
      <c r="B147" s="160" t="s">
        <v>318</v>
      </c>
      <c r="C147" s="211"/>
      <c r="D147" s="213">
        <v>1</v>
      </c>
      <c r="E147" s="201">
        <v>1</v>
      </c>
      <c r="F147" s="213"/>
      <c r="G147" s="201"/>
      <c r="H147" s="213"/>
      <c r="I147" s="202"/>
      <c r="J147" s="201"/>
      <c r="K147" s="183"/>
    </row>
    <row r="148" spans="1:11" x14ac:dyDescent="0.25">
      <c r="A148" s="209"/>
      <c r="B148" s="160" t="s">
        <v>310</v>
      </c>
      <c r="C148" s="211"/>
      <c r="D148" s="213">
        <v>1</v>
      </c>
      <c r="E148" s="201">
        <v>1</v>
      </c>
      <c r="F148" s="213"/>
      <c r="G148" s="201"/>
      <c r="H148" s="213"/>
      <c r="I148" s="202"/>
      <c r="J148" s="201"/>
      <c r="K148" s="183"/>
    </row>
    <row r="149" spans="1:11" ht="23.25" x14ac:dyDescent="0.25">
      <c r="A149" s="353" t="s">
        <v>77</v>
      </c>
      <c r="B149" s="160"/>
      <c r="C149" s="211" t="s">
        <v>78</v>
      </c>
      <c r="D149" s="213"/>
      <c r="E149" s="201"/>
      <c r="F149" s="202">
        <v>4.16</v>
      </c>
      <c r="G149" s="201">
        <v>6.4</v>
      </c>
      <c r="H149" s="213">
        <v>8.14</v>
      </c>
      <c r="I149" s="202">
        <v>106.8</v>
      </c>
      <c r="J149" s="201">
        <v>3.86</v>
      </c>
      <c r="K149" s="183" t="s">
        <v>79</v>
      </c>
    </row>
    <row r="150" spans="1:11" x14ac:dyDescent="0.25">
      <c r="A150" s="209"/>
      <c r="B150" s="160" t="s">
        <v>317</v>
      </c>
      <c r="C150" s="211"/>
      <c r="D150" s="213">
        <v>69.36</v>
      </c>
      <c r="E150" s="201">
        <v>51</v>
      </c>
      <c r="F150" s="202"/>
      <c r="G150" s="201"/>
      <c r="H150" s="213"/>
      <c r="I150" s="202"/>
      <c r="J150" s="182"/>
      <c r="K150" s="183"/>
    </row>
    <row r="151" spans="1:11" x14ac:dyDescent="0.25">
      <c r="A151" s="209"/>
      <c r="B151" s="160" t="s">
        <v>320</v>
      </c>
      <c r="C151" s="211"/>
      <c r="D151" s="213">
        <v>57.61</v>
      </c>
      <c r="E151" s="201">
        <v>34.5</v>
      </c>
      <c r="F151" s="202"/>
      <c r="G151" s="201"/>
      <c r="H151" s="213"/>
      <c r="I151" s="202"/>
      <c r="J151" s="201"/>
      <c r="K151" s="183"/>
    </row>
    <row r="152" spans="1:11" x14ac:dyDescent="0.25">
      <c r="A152" s="209"/>
      <c r="B152" s="160" t="s">
        <v>323</v>
      </c>
      <c r="C152" s="211"/>
      <c r="D152" s="213">
        <v>11.7</v>
      </c>
      <c r="E152" s="201">
        <v>8.8000000000000007</v>
      </c>
      <c r="F152" s="202"/>
      <c r="G152" s="201"/>
      <c r="H152" s="213"/>
      <c r="I152" s="202"/>
      <c r="J152" s="182"/>
      <c r="K152" s="183"/>
    </row>
    <row r="153" spans="1:11" x14ac:dyDescent="0.25">
      <c r="A153" s="209"/>
      <c r="B153" s="160" t="s">
        <v>325</v>
      </c>
      <c r="C153" s="211"/>
      <c r="D153" s="213">
        <v>10.59</v>
      </c>
      <c r="E153" s="201">
        <v>8.9</v>
      </c>
      <c r="F153" s="202"/>
      <c r="G153" s="201"/>
      <c r="H153" s="213"/>
      <c r="I153" s="202"/>
      <c r="J153" s="182"/>
      <c r="K153" s="183"/>
    </row>
    <row r="154" spans="1:11" x14ac:dyDescent="0.25">
      <c r="A154" s="209"/>
      <c r="B154" s="160" t="s">
        <v>318</v>
      </c>
      <c r="C154" s="211"/>
      <c r="D154" s="213">
        <v>4</v>
      </c>
      <c r="E154" s="201">
        <v>4</v>
      </c>
      <c r="F154" s="202"/>
      <c r="G154" s="201"/>
      <c r="H154" s="213"/>
      <c r="I154" s="202"/>
      <c r="J154" s="182"/>
      <c r="K154" s="183"/>
    </row>
    <row r="155" spans="1:11" x14ac:dyDescent="0.25">
      <c r="A155" s="209"/>
      <c r="B155" s="160" t="s">
        <v>408</v>
      </c>
      <c r="C155" s="211"/>
      <c r="D155" s="213">
        <v>1</v>
      </c>
      <c r="E155" s="201">
        <v>1</v>
      </c>
      <c r="F155" s="202"/>
      <c r="G155" s="201"/>
      <c r="H155" s="213"/>
      <c r="I155" s="202"/>
      <c r="J155" s="182"/>
      <c r="K155" s="183"/>
    </row>
    <row r="156" spans="1:11" x14ac:dyDescent="0.25">
      <c r="A156" s="209"/>
      <c r="B156" s="160" t="s">
        <v>310</v>
      </c>
      <c r="C156" s="211"/>
      <c r="D156" s="213">
        <v>1.3</v>
      </c>
      <c r="E156" s="201">
        <v>1.3</v>
      </c>
      <c r="F156" s="202"/>
      <c r="G156" s="201"/>
      <c r="H156" s="213"/>
      <c r="I156" s="202"/>
      <c r="J156" s="182"/>
      <c r="K156" s="183"/>
    </row>
    <row r="157" spans="1:11" x14ac:dyDescent="0.25">
      <c r="A157" s="209"/>
      <c r="B157" s="160" t="s">
        <v>326</v>
      </c>
      <c r="C157" s="211"/>
      <c r="D157" s="213">
        <v>6</v>
      </c>
      <c r="E157" s="201">
        <v>6</v>
      </c>
      <c r="F157" s="202"/>
      <c r="G157" s="201"/>
      <c r="H157" s="213"/>
      <c r="I157" s="202"/>
      <c r="J157" s="182"/>
      <c r="K157" s="183"/>
    </row>
    <row r="158" spans="1:11" x14ac:dyDescent="0.25">
      <c r="A158" s="209"/>
      <c r="B158" s="160" t="s">
        <v>311</v>
      </c>
      <c r="C158" s="211"/>
      <c r="D158" s="213">
        <v>1</v>
      </c>
      <c r="E158" s="201">
        <v>1</v>
      </c>
      <c r="F158" s="202"/>
      <c r="G158" s="201"/>
      <c r="H158" s="213"/>
      <c r="I158" s="202"/>
      <c r="J158" s="182"/>
      <c r="K158" s="183"/>
    </row>
    <row r="159" spans="1:11" x14ac:dyDescent="0.25">
      <c r="A159" s="209"/>
      <c r="B159" s="160" t="s">
        <v>315</v>
      </c>
      <c r="C159" s="211"/>
      <c r="D159" s="213">
        <v>160</v>
      </c>
      <c r="E159" s="201">
        <v>160</v>
      </c>
      <c r="F159" s="202"/>
      <c r="G159" s="201"/>
      <c r="H159" s="213"/>
      <c r="I159" s="202"/>
      <c r="J159" s="182"/>
      <c r="K159" s="183"/>
    </row>
    <row r="160" spans="1:11" ht="23.25" x14ac:dyDescent="0.25">
      <c r="A160" s="209" t="s">
        <v>80</v>
      </c>
      <c r="B160" s="160"/>
      <c r="C160" s="211" t="s">
        <v>81</v>
      </c>
      <c r="D160" s="213"/>
      <c r="E160" s="201"/>
      <c r="F160" s="213">
        <v>12</v>
      </c>
      <c r="G160" s="201">
        <v>12</v>
      </c>
      <c r="H160" s="213">
        <v>3</v>
      </c>
      <c r="I160" s="202">
        <v>168</v>
      </c>
      <c r="J160" s="201">
        <v>0.38</v>
      </c>
      <c r="K160" s="183" t="s">
        <v>82</v>
      </c>
    </row>
    <row r="161" spans="1:11" x14ac:dyDescent="0.25">
      <c r="A161" s="209"/>
      <c r="B161" s="160" t="s">
        <v>350</v>
      </c>
      <c r="C161" s="211"/>
      <c r="D161" s="213">
        <v>74</v>
      </c>
      <c r="E161" s="201">
        <v>74</v>
      </c>
      <c r="F161" s="213"/>
      <c r="G161" s="201"/>
      <c r="H161" s="213"/>
      <c r="I161" s="202"/>
      <c r="J161" s="182"/>
      <c r="K161" s="183"/>
    </row>
    <row r="162" spans="1:11" x14ac:dyDescent="0.25">
      <c r="A162" s="209"/>
      <c r="B162" s="160" t="s">
        <v>323</v>
      </c>
      <c r="C162" s="211"/>
      <c r="D162" s="213">
        <v>13.3</v>
      </c>
      <c r="E162" s="201">
        <v>10</v>
      </c>
      <c r="F162" s="213"/>
      <c r="G162" s="201"/>
      <c r="H162" s="213"/>
      <c r="I162" s="202"/>
      <c r="J162" s="201"/>
      <c r="K162" s="183"/>
    </row>
    <row r="163" spans="1:11" x14ac:dyDescent="0.25">
      <c r="A163" s="209"/>
      <c r="B163" s="160" t="s">
        <v>325</v>
      </c>
      <c r="C163" s="211"/>
      <c r="D163" s="213">
        <v>5.95</v>
      </c>
      <c r="E163" s="201">
        <v>5</v>
      </c>
      <c r="F163" s="213"/>
      <c r="G163" s="201"/>
      <c r="H163" s="213"/>
      <c r="I163" s="202"/>
      <c r="J163" s="201"/>
      <c r="K163" s="183"/>
    </row>
    <row r="164" spans="1:11" x14ac:dyDescent="0.25">
      <c r="A164" s="209"/>
      <c r="B164" s="160" t="s">
        <v>351</v>
      </c>
      <c r="C164" s="211"/>
      <c r="D164" s="213"/>
      <c r="E164" s="201">
        <v>45</v>
      </c>
      <c r="F164" s="213"/>
      <c r="G164" s="201"/>
      <c r="H164" s="213"/>
      <c r="I164" s="202"/>
      <c r="J164" s="201"/>
      <c r="K164" s="183"/>
    </row>
    <row r="165" spans="1:11" x14ac:dyDescent="0.25">
      <c r="A165" s="209"/>
      <c r="B165" s="160" t="s">
        <v>408</v>
      </c>
      <c r="C165" s="211"/>
      <c r="D165" s="213">
        <v>1</v>
      </c>
      <c r="E165" s="201">
        <v>1</v>
      </c>
      <c r="F165" s="213"/>
      <c r="G165" s="201"/>
      <c r="H165" s="213"/>
      <c r="I165" s="202"/>
      <c r="J165" s="201"/>
      <c r="K165" s="183"/>
    </row>
    <row r="166" spans="1:11" x14ac:dyDescent="0.25">
      <c r="A166" s="209"/>
      <c r="B166" s="160" t="s">
        <v>315</v>
      </c>
      <c r="C166" s="211"/>
      <c r="D166" s="213">
        <v>34</v>
      </c>
      <c r="E166" s="201">
        <v>34</v>
      </c>
      <c r="F166" s="213"/>
      <c r="G166" s="201"/>
      <c r="H166" s="213"/>
      <c r="I166" s="202"/>
      <c r="J166" s="182"/>
      <c r="K166" s="183"/>
    </row>
    <row r="167" spans="1:11" x14ac:dyDescent="0.25">
      <c r="A167" s="209"/>
      <c r="B167" s="160" t="s">
        <v>323</v>
      </c>
      <c r="C167" s="211"/>
      <c r="D167" s="213">
        <v>10.64</v>
      </c>
      <c r="E167" s="201">
        <v>8</v>
      </c>
      <c r="F167" s="213"/>
      <c r="G167" s="201"/>
      <c r="H167" s="213"/>
      <c r="I167" s="202"/>
      <c r="J167" s="182"/>
      <c r="K167" s="183"/>
    </row>
    <row r="168" spans="1:11" x14ac:dyDescent="0.25">
      <c r="A168" s="209"/>
      <c r="B168" s="160" t="s">
        <v>325</v>
      </c>
      <c r="C168" s="211"/>
      <c r="D168" s="213">
        <v>9.52</v>
      </c>
      <c r="E168" s="201">
        <v>8</v>
      </c>
      <c r="F168" s="213"/>
      <c r="G168" s="201"/>
      <c r="H168" s="213"/>
      <c r="I168" s="202"/>
      <c r="J168" s="182"/>
      <c r="K168" s="183"/>
    </row>
    <row r="169" spans="1:11" x14ac:dyDescent="0.25">
      <c r="A169" s="209"/>
      <c r="B169" s="160" t="s">
        <v>334</v>
      </c>
      <c r="C169" s="211"/>
      <c r="D169" s="213">
        <v>2</v>
      </c>
      <c r="E169" s="201">
        <v>2</v>
      </c>
      <c r="F169" s="213"/>
      <c r="G169" s="201"/>
      <c r="H169" s="213"/>
      <c r="I169" s="202"/>
      <c r="J169" s="182"/>
      <c r="K169" s="183"/>
    </row>
    <row r="170" spans="1:11" x14ac:dyDescent="0.25">
      <c r="A170" s="209"/>
      <c r="B170" s="160" t="s">
        <v>318</v>
      </c>
      <c r="C170" s="211"/>
      <c r="D170" s="213">
        <v>2.8</v>
      </c>
      <c r="E170" s="201">
        <v>2.8</v>
      </c>
      <c r="F170" s="213"/>
      <c r="G170" s="201"/>
      <c r="H170" s="213"/>
      <c r="I170" s="202"/>
      <c r="J170" s="182"/>
      <c r="K170" s="183"/>
    </row>
    <row r="171" spans="1:11" x14ac:dyDescent="0.25">
      <c r="A171" s="209"/>
      <c r="B171" s="160" t="s">
        <v>311</v>
      </c>
      <c r="C171" s="211"/>
      <c r="D171" s="213">
        <v>0.75</v>
      </c>
      <c r="E171" s="201">
        <v>0.75</v>
      </c>
      <c r="F171" s="213"/>
      <c r="G171" s="201"/>
      <c r="H171" s="213"/>
      <c r="I171" s="202"/>
      <c r="J171" s="182"/>
      <c r="K171" s="183"/>
    </row>
    <row r="172" spans="1:11" x14ac:dyDescent="0.25">
      <c r="A172" s="209"/>
      <c r="B172" s="160" t="s">
        <v>353</v>
      </c>
      <c r="C172" s="211"/>
      <c r="D172" s="213"/>
      <c r="E172" s="201">
        <v>45</v>
      </c>
      <c r="F172" s="213"/>
      <c r="G172" s="201"/>
      <c r="H172" s="213"/>
      <c r="I172" s="202"/>
      <c r="J172" s="182"/>
      <c r="K172" s="183"/>
    </row>
    <row r="173" spans="1:11" x14ac:dyDescent="0.25">
      <c r="A173" s="209" t="s">
        <v>83</v>
      </c>
      <c r="B173" s="160"/>
      <c r="C173" s="211" t="s">
        <v>60</v>
      </c>
      <c r="D173" s="201"/>
      <c r="E173" s="201"/>
      <c r="F173" s="201">
        <v>4.5999999999999996</v>
      </c>
      <c r="G173" s="201">
        <v>3.3</v>
      </c>
      <c r="H173" s="201">
        <v>18.399999999999999</v>
      </c>
      <c r="I173" s="201">
        <v>122</v>
      </c>
      <c r="J173" s="201"/>
      <c r="K173" s="183" t="s">
        <v>84</v>
      </c>
    </row>
    <row r="174" spans="1:11" x14ac:dyDescent="0.25">
      <c r="A174" s="209"/>
      <c r="B174" s="160" t="s">
        <v>354</v>
      </c>
      <c r="C174" s="211"/>
      <c r="D174" s="213">
        <v>30</v>
      </c>
      <c r="E174" s="201">
        <v>30</v>
      </c>
      <c r="F174" s="213"/>
      <c r="G174" s="201"/>
      <c r="H174" s="213"/>
      <c r="I174" s="202"/>
      <c r="J174" s="201"/>
      <c r="K174" s="183"/>
    </row>
    <row r="175" spans="1:11" x14ac:dyDescent="0.25">
      <c r="A175" s="209"/>
      <c r="B175" s="160" t="s">
        <v>315</v>
      </c>
      <c r="C175" s="211"/>
      <c r="D175" s="213">
        <v>100</v>
      </c>
      <c r="E175" s="201">
        <v>100</v>
      </c>
      <c r="F175" s="213"/>
      <c r="G175" s="201"/>
      <c r="H175" s="213"/>
      <c r="I175" s="202"/>
      <c r="J175" s="201"/>
      <c r="K175" s="183"/>
    </row>
    <row r="176" spans="1:11" x14ac:dyDescent="0.25">
      <c r="A176" s="209"/>
      <c r="B176" s="160" t="s">
        <v>312</v>
      </c>
      <c r="C176" s="211"/>
      <c r="D176" s="213">
        <v>3</v>
      </c>
      <c r="E176" s="201">
        <v>3</v>
      </c>
      <c r="F176" s="213"/>
      <c r="G176" s="201"/>
      <c r="H176" s="213"/>
      <c r="I176" s="202"/>
      <c r="J176" s="201"/>
      <c r="K176" s="183"/>
    </row>
    <row r="177" spans="1:11" x14ac:dyDescent="0.25">
      <c r="A177" s="209"/>
      <c r="B177" s="160" t="s">
        <v>311</v>
      </c>
      <c r="C177" s="211"/>
      <c r="D177" s="213">
        <v>0.5</v>
      </c>
      <c r="E177" s="201">
        <v>0.5</v>
      </c>
      <c r="F177" s="213"/>
      <c r="G177" s="201"/>
      <c r="H177" s="213"/>
      <c r="I177" s="202"/>
      <c r="J177" s="182"/>
      <c r="K177" s="183"/>
    </row>
    <row r="178" spans="1:11" ht="23.25" x14ac:dyDescent="0.25">
      <c r="A178" s="209" t="s">
        <v>85</v>
      </c>
      <c r="B178" s="160"/>
      <c r="C178" s="211">
        <v>180</v>
      </c>
      <c r="D178" s="213"/>
      <c r="E178" s="201"/>
      <c r="F178" s="202"/>
      <c r="G178" s="201"/>
      <c r="H178" s="213">
        <v>10</v>
      </c>
      <c r="I178" s="202">
        <v>40</v>
      </c>
      <c r="J178" s="201"/>
      <c r="K178" s="183" t="s">
        <v>86</v>
      </c>
    </row>
    <row r="179" spans="1:11" x14ac:dyDescent="0.25">
      <c r="A179" s="209"/>
      <c r="B179" s="160" t="s">
        <v>355</v>
      </c>
      <c r="C179" s="211"/>
      <c r="D179" s="213">
        <v>21.6</v>
      </c>
      <c r="E179" s="201">
        <v>21.6</v>
      </c>
      <c r="F179" s="202"/>
      <c r="G179" s="201"/>
      <c r="H179" s="213"/>
      <c r="I179" s="202"/>
      <c r="J179" s="201"/>
      <c r="K179" s="183"/>
    </row>
    <row r="180" spans="1:11" x14ac:dyDescent="0.25">
      <c r="A180" s="209"/>
      <c r="B180" s="160" t="s">
        <v>332</v>
      </c>
      <c r="C180" s="211"/>
      <c r="D180" s="213">
        <v>150</v>
      </c>
      <c r="E180" s="201">
        <v>150</v>
      </c>
      <c r="F180" s="202"/>
      <c r="G180" s="201"/>
      <c r="H180" s="213"/>
      <c r="I180" s="202"/>
      <c r="J180" s="201"/>
      <c r="K180" s="183"/>
    </row>
    <row r="181" spans="1:11" x14ac:dyDescent="0.25">
      <c r="A181" s="209"/>
      <c r="B181" s="160" t="s">
        <v>310</v>
      </c>
      <c r="C181" s="211"/>
      <c r="D181" s="213">
        <v>5</v>
      </c>
      <c r="E181" s="201">
        <v>5</v>
      </c>
      <c r="F181" s="202"/>
      <c r="G181" s="201"/>
      <c r="H181" s="213"/>
      <c r="I181" s="202"/>
      <c r="J181" s="201"/>
      <c r="K181" s="183"/>
    </row>
    <row r="182" spans="1:11" ht="15.75" thickBot="1" x14ac:dyDescent="0.3">
      <c r="A182" s="340" t="s">
        <v>49</v>
      </c>
      <c r="B182" s="161"/>
      <c r="C182" s="266">
        <v>37.5</v>
      </c>
      <c r="D182" s="269">
        <v>37.5</v>
      </c>
      <c r="E182" s="269">
        <v>37.5</v>
      </c>
      <c r="F182" s="266">
        <v>1.8</v>
      </c>
      <c r="G182" s="266">
        <v>0.4</v>
      </c>
      <c r="H182" s="266">
        <v>18</v>
      </c>
      <c r="I182" s="266">
        <v>82.5</v>
      </c>
      <c r="J182" s="266"/>
      <c r="K182" s="277"/>
    </row>
    <row r="183" spans="1:11" ht="15.75" thickBot="1" x14ac:dyDescent="0.3">
      <c r="A183" s="196" t="s">
        <v>30</v>
      </c>
      <c r="B183" s="197"/>
      <c r="C183" s="203">
        <v>663</v>
      </c>
      <c r="D183" s="188"/>
      <c r="E183" s="187"/>
      <c r="F183" s="188">
        <f>SUM(F142:F182)</f>
        <v>23.460000000000004</v>
      </c>
      <c r="G183" s="188">
        <f t="shared" ref="G183:J183" si="4">SUM(G142:G182)</f>
        <v>25.599999999999998</v>
      </c>
      <c r="H183" s="188">
        <f t="shared" si="4"/>
        <v>65.539999999999992</v>
      </c>
      <c r="I183" s="188">
        <f t="shared" si="4"/>
        <v>586.29999999999995</v>
      </c>
      <c r="J183" s="188">
        <f t="shared" si="4"/>
        <v>8.24</v>
      </c>
      <c r="K183" s="183"/>
    </row>
    <row r="184" spans="1:11" x14ac:dyDescent="0.25">
      <c r="A184" s="240"/>
      <c r="B184" s="241" t="s">
        <v>50</v>
      </c>
      <c r="C184" s="306"/>
      <c r="D184" s="243"/>
      <c r="E184" s="242"/>
      <c r="F184" s="244"/>
      <c r="G184" s="244"/>
      <c r="H184" s="244"/>
      <c r="I184" s="244"/>
      <c r="J184" s="286"/>
      <c r="K184" s="173"/>
    </row>
    <row r="185" spans="1:11" x14ac:dyDescent="0.25">
      <c r="A185" s="209" t="s">
        <v>87</v>
      </c>
      <c r="B185" s="160"/>
      <c r="C185" s="211">
        <v>40</v>
      </c>
      <c r="D185" s="202">
        <v>40</v>
      </c>
      <c r="E185" s="201">
        <v>40</v>
      </c>
      <c r="F185" s="201">
        <v>2</v>
      </c>
      <c r="G185" s="213">
        <v>7</v>
      </c>
      <c r="H185" s="201">
        <v>40</v>
      </c>
      <c r="I185" s="213">
        <v>231</v>
      </c>
      <c r="J185" s="201"/>
      <c r="K185" s="183"/>
    </row>
    <row r="186" spans="1:11" x14ac:dyDescent="0.25">
      <c r="A186" s="209" t="s">
        <v>88</v>
      </c>
      <c r="B186" s="160"/>
      <c r="C186" s="211"/>
      <c r="D186" s="213"/>
      <c r="E186" s="201"/>
      <c r="F186" s="202"/>
      <c r="G186" s="213"/>
      <c r="H186" s="213"/>
      <c r="I186" s="213"/>
      <c r="J186" s="201"/>
      <c r="K186" s="183"/>
    </row>
    <row r="187" spans="1:11" x14ac:dyDescent="0.25">
      <c r="A187" s="240" t="s">
        <v>89</v>
      </c>
      <c r="B187" s="241"/>
      <c r="C187" s="242">
        <v>130</v>
      </c>
      <c r="D187" s="243"/>
      <c r="E187" s="242"/>
      <c r="F187" s="244">
        <v>3.72</v>
      </c>
      <c r="G187" s="244">
        <v>3.2</v>
      </c>
      <c r="H187" s="244">
        <v>3.5</v>
      </c>
      <c r="I187" s="244">
        <v>57.5</v>
      </c>
      <c r="J187" s="244">
        <v>0.65</v>
      </c>
      <c r="K187" s="183" t="s">
        <v>90</v>
      </c>
    </row>
    <row r="188" spans="1:11" x14ac:dyDescent="0.25">
      <c r="A188" s="240"/>
      <c r="B188" s="241" t="s">
        <v>356</v>
      </c>
      <c r="C188" s="242"/>
      <c r="D188" s="243">
        <v>134</v>
      </c>
      <c r="E188" s="242">
        <v>130</v>
      </c>
      <c r="F188" s="245"/>
      <c r="G188" s="246"/>
      <c r="H188" s="244"/>
      <c r="I188" s="246"/>
      <c r="J188" s="246"/>
      <c r="K188" s="183"/>
    </row>
    <row r="189" spans="1:11" x14ac:dyDescent="0.25">
      <c r="A189" s="209" t="s">
        <v>91</v>
      </c>
      <c r="B189" s="160"/>
      <c r="C189" s="211">
        <v>50</v>
      </c>
      <c r="D189" s="271"/>
      <c r="E189" s="311"/>
      <c r="F189" s="213">
        <v>0.75</v>
      </c>
      <c r="G189" s="201">
        <v>0.06</v>
      </c>
      <c r="H189" s="213">
        <v>8.5</v>
      </c>
      <c r="I189" s="201">
        <v>38.29</v>
      </c>
      <c r="J189" s="213">
        <v>1.9</v>
      </c>
      <c r="K189" s="201" t="s">
        <v>92</v>
      </c>
    </row>
    <row r="190" spans="1:11" x14ac:dyDescent="0.25">
      <c r="A190" s="209"/>
      <c r="B190" s="160" t="s">
        <v>323</v>
      </c>
      <c r="C190" s="210"/>
      <c r="D190" s="212">
        <v>66.5</v>
      </c>
      <c r="E190" s="211">
        <v>50</v>
      </c>
      <c r="F190" s="213"/>
      <c r="G190" s="201"/>
      <c r="H190" s="213"/>
      <c r="I190" s="201"/>
      <c r="J190" s="234"/>
      <c r="K190" s="183"/>
    </row>
    <row r="191" spans="1:11" x14ac:dyDescent="0.25">
      <c r="A191" s="209"/>
      <c r="B191" s="160" t="s">
        <v>310</v>
      </c>
      <c r="C191" s="210"/>
      <c r="D191" s="212">
        <v>0.5</v>
      </c>
      <c r="E191" s="211">
        <v>0.5</v>
      </c>
      <c r="F191" s="213"/>
      <c r="G191" s="201"/>
      <c r="H191" s="213"/>
      <c r="I191" s="202"/>
      <c r="J191" s="234"/>
      <c r="K191" s="183"/>
    </row>
    <row r="192" spans="1:11" ht="23.25" x14ac:dyDescent="0.25">
      <c r="A192" s="209" t="s">
        <v>93</v>
      </c>
      <c r="B192" s="160"/>
      <c r="C192" s="211" t="s">
        <v>94</v>
      </c>
      <c r="D192" s="213"/>
      <c r="E192" s="201"/>
      <c r="F192" s="213">
        <v>8</v>
      </c>
      <c r="G192" s="201">
        <v>5.5</v>
      </c>
      <c r="H192" s="213">
        <v>38.57</v>
      </c>
      <c r="I192" s="202">
        <v>235.78</v>
      </c>
      <c r="J192" s="201">
        <v>0.4</v>
      </c>
      <c r="K192" s="183" t="s">
        <v>95</v>
      </c>
    </row>
    <row r="193" spans="1:11" x14ac:dyDescent="0.25">
      <c r="A193" s="209"/>
      <c r="B193" s="160" t="s">
        <v>357</v>
      </c>
      <c r="C193" s="211"/>
      <c r="D193" s="213">
        <v>109.28</v>
      </c>
      <c r="E193" s="201">
        <v>107.14</v>
      </c>
      <c r="F193" s="213"/>
      <c r="G193" s="201"/>
      <c r="H193" s="213"/>
      <c r="I193" s="202"/>
      <c r="J193" s="201"/>
      <c r="K193" s="183"/>
    </row>
    <row r="194" spans="1:11" x14ac:dyDescent="0.25">
      <c r="A194" s="209"/>
      <c r="B194" s="160" t="s">
        <v>411</v>
      </c>
      <c r="C194" s="211"/>
      <c r="D194" s="213">
        <v>11.4</v>
      </c>
      <c r="E194" s="201">
        <v>11.4</v>
      </c>
      <c r="F194" s="213"/>
      <c r="G194" s="201"/>
      <c r="H194" s="213"/>
      <c r="I194" s="202"/>
      <c r="J194" s="201"/>
      <c r="K194" s="183"/>
    </row>
    <row r="195" spans="1:11" x14ac:dyDescent="0.25">
      <c r="A195" s="209"/>
      <c r="B195" s="160" t="s">
        <v>335</v>
      </c>
      <c r="C195" s="211"/>
      <c r="D195" s="213">
        <v>7.14</v>
      </c>
      <c r="E195" s="201">
        <v>7.14</v>
      </c>
      <c r="F195" s="213"/>
      <c r="G195" s="201"/>
      <c r="H195" s="213"/>
      <c r="I195" s="202"/>
      <c r="J195" s="201"/>
      <c r="K195" s="183"/>
    </row>
    <row r="196" spans="1:11" x14ac:dyDescent="0.25">
      <c r="A196" s="209"/>
      <c r="B196" s="160" t="s">
        <v>310</v>
      </c>
      <c r="C196" s="211"/>
      <c r="D196" s="213">
        <v>11.4</v>
      </c>
      <c r="E196" s="201">
        <v>11.4</v>
      </c>
      <c r="F196" s="213"/>
      <c r="G196" s="201"/>
      <c r="H196" s="213"/>
      <c r="I196" s="202"/>
      <c r="J196" s="201"/>
      <c r="K196" s="183"/>
    </row>
    <row r="197" spans="1:11" x14ac:dyDescent="0.25">
      <c r="A197" s="209"/>
      <c r="B197" s="160" t="s">
        <v>309</v>
      </c>
      <c r="C197" s="211"/>
      <c r="D197" s="213">
        <v>21.4</v>
      </c>
      <c r="E197" s="201">
        <v>21.4</v>
      </c>
      <c r="F197" s="213"/>
      <c r="G197" s="201"/>
      <c r="H197" s="213"/>
      <c r="I197" s="202"/>
      <c r="J197" s="201"/>
      <c r="K197" s="183"/>
    </row>
    <row r="198" spans="1:11" x14ac:dyDescent="0.25">
      <c r="A198" s="209"/>
      <c r="B198" s="160" t="s">
        <v>326</v>
      </c>
      <c r="C198" s="211"/>
      <c r="D198" s="213">
        <v>14.28</v>
      </c>
      <c r="E198" s="201">
        <v>14.28</v>
      </c>
      <c r="F198" s="213"/>
      <c r="G198" s="201"/>
      <c r="H198" s="213"/>
      <c r="I198" s="202"/>
      <c r="J198" s="201"/>
      <c r="K198" s="183"/>
    </row>
    <row r="199" spans="1:11" x14ac:dyDescent="0.25">
      <c r="A199" s="209"/>
      <c r="B199" s="160" t="s">
        <v>336</v>
      </c>
      <c r="C199" s="211"/>
      <c r="D199" s="213">
        <v>0.3</v>
      </c>
      <c r="E199" s="201">
        <v>0.3</v>
      </c>
      <c r="F199" s="213"/>
      <c r="G199" s="201"/>
      <c r="H199" s="213"/>
      <c r="I199" s="202"/>
      <c r="J199" s="201"/>
      <c r="K199" s="183"/>
    </row>
    <row r="200" spans="1:11" x14ac:dyDescent="0.25">
      <c r="A200" s="209"/>
      <c r="B200" s="160" t="s">
        <v>318</v>
      </c>
      <c r="C200" s="211"/>
      <c r="D200" s="213">
        <v>0.6</v>
      </c>
      <c r="E200" s="201">
        <v>0.6</v>
      </c>
      <c r="F200" s="213"/>
      <c r="G200" s="182"/>
      <c r="H200" s="234"/>
      <c r="I200" s="202"/>
      <c r="J200" s="201"/>
      <c r="K200" s="183"/>
    </row>
    <row r="201" spans="1:11" x14ac:dyDescent="0.25">
      <c r="A201" s="209"/>
      <c r="B201" s="160" t="s">
        <v>358</v>
      </c>
      <c r="C201" s="211"/>
      <c r="D201" s="213">
        <v>20</v>
      </c>
      <c r="E201" s="201">
        <v>20</v>
      </c>
      <c r="F201" s="213"/>
      <c r="G201" s="201"/>
      <c r="H201" s="213"/>
      <c r="I201" s="202"/>
      <c r="J201" s="201"/>
      <c r="K201" s="183"/>
    </row>
    <row r="202" spans="1:11" x14ac:dyDescent="0.25">
      <c r="A202" s="209" t="s">
        <v>96</v>
      </c>
      <c r="B202" s="160"/>
      <c r="C202" s="210" t="s">
        <v>97</v>
      </c>
      <c r="D202" s="220"/>
      <c r="E202" s="219"/>
      <c r="F202" s="202">
        <v>0.08</v>
      </c>
      <c r="G202" s="201">
        <v>0.01</v>
      </c>
      <c r="H202" s="213">
        <v>6.8</v>
      </c>
      <c r="I202" s="202">
        <v>27.3</v>
      </c>
      <c r="J202" s="202">
        <v>1.9</v>
      </c>
      <c r="K202" s="183" t="s">
        <v>98</v>
      </c>
    </row>
    <row r="203" spans="1:11" x14ac:dyDescent="0.25">
      <c r="A203" s="209"/>
      <c r="B203" s="160" t="s">
        <v>313</v>
      </c>
      <c r="C203" s="210"/>
      <c r="D203" s="212">
        <v>0.35</v>
      </c>
      <c r="E203" s="211">
        <v>0.35</v>
      </c>
      <c r="F203" s="202"/>
      <c r="G203" s="201"/>
      <c r="H203" s="213"/>
      <c r="I203" s="202"/>
      <c r="J203" s="202"/>
      <c r="K203" s="183"/>
    </row>
    <row r="204" spans="1:11" x14ac:dyDescent="0.25">
      <c r="A204" s="209"/>
      <c r="B204" s="160" t="s">
        <v>310</v>
      </c>
      <c r="C204" s="210"/>
      <c r="D204" s="212">
        <v>3</v>
      </c>
      <c r="E204" s="211">
        <v>3</v>
      </c>
      <c r="F204" s="202"/>
      <c r="G204" s="201"/>
      <c r="H204" s="202"/>
      <c r="I204" s="202"/>
      <c r="J204" s="202"/>
      <c r="K204" s="183"/>
    </row>
    <row r="205" spans="1:11" x14ac:dyDescent="0.25">
      <c r="A205" s="209"/>
      <c r="B205" s="160" t="s">
        <v>359</v>
      </c>
      <c r="C205" s="210"/>
      <c r="D205" s="218">
        <v>3.4</v>
      </c>
      <c r="E205" s="211">
        <v>3</v>
      </c>
      <c r="F205" s="201"/>
      <c r="G205" s="213"/>
      <c r="H205" s="201"/>
      <c r="I205" s="213"/>
      <c r="J205" s="202"/>
      <c r="K205" s="183"/>
    </row>
    <row r="206" spans="1:11" x14ac:dyDescent="0.25">
      <c r="A206" s="209"/>
      <c r="B206" s="160" t="s">
        <v>315</v>
      </c>
      <c r="C206" s="210"/>
      <c r="D206" s="219">
        <v>120</v>
      </c>
      <c r="E206" s="219">
        <v>120</v>
      </c>
      <c r="F206" s="201"/>
      <c r="G206" s="213"/>
      <c r="H206" s="201"/>
      <c r="I206" s="213"/>
      <c r="J206" s="202"/>
      <c r="K206" s="183"/>
    </row>
    <row r="207" spans="1:11" ht="15.75" thickBot="1" x14ac:dyDescent="0.3">
      <c r="A207" s="209" t="s">
        <v>62</v>
      </c>
      <c r="B207" s="160"/>
      <c r="C207" s="211">
        <v>23</v>
      </c>
      <c r="D207" s="201">
        <v>23</v>
      </c>
      <c r="E207" s="201">
        <v>23</v>
      </c>
      <c r="F207" s="201">
        <v>1.8</v>
      </c>
      <c r="G207" s="213">
        <v>0.23</v>
      </c>
      <c r="H207" s="201">
        <v>11.3</v>
      </c>
      <c r="I207" s="213">
        <v>54.5</v>
      </c>
      <c r="J207" s="201">
        <v>0</v>
      </c>
      <c r="K207" s="183"/>
    </row>
    <row r="208" spans="1:11" ht="15.75" thickBot="1" x14ac:dyDescent="0.3">
      <c r="A208" s="223" t="s">
        <v>30</v>
      </c>
      <c r="B208" s="224"/>
      <c r="C208" s="227">
        <v>506</v>
      </c>
      <c r="D208" s="247"/>
      <c r="E208" s="227"/>
      <c r="F208" s="228">
        <f>SUM(F184:F207)</f>
        <v>16.350000000000001</v>
      </c>
      <c r="G208" s="228">
        <f t="shared" ref="G208:J208" si="5">SUM(G184:G207)</f>
        <v>16</v>
      </c>
      <c r="H208" s="228">
        <f t="shared" si="5"/>
        <v>108.66999999999999</v>
      </c>
      <c r="I208" s="228">
        <f t="shared" si="5"/>
        <v>644.37</v>
      </c>
      <c r="J208" s="228">
        <f t="shared" si="5"/>
        <v>4.8499999999999996</v>
      </c>
      <c r="K208" s="189"/>
    </row>
    <row r="209" spans="1:11" ht="15.75" thickBot="1" x14ac:dyDescent="0.3">
      <c r="A209" s="196" t="s">
        <v>63</v>
      </c>
      <c r="B209" s="197"/>
      <c r="C209" s="203">
        <f>C137+C141+C183+C208</f>
        <v>1696</v>
      </c>
      <c r="D209" s="230"/>
      <c r="E209" s="187"/>
      <c r="F209" s="187">
        <f>F137+F141+F183+F208</f>
        <v>53.226666666666674</v>
      </c>
      <c r="G209" s="187">
        <f t="shared" ref="G209:J209" si="6">G137+G141+G183+G208</f>
        <v>58.483333333333334</v>
      </c>
      <c r="H209" s="187">
        <f t="shared" si="6"/>
        <v>234.51833333333332</v>
      </c>
      <c r="I209" s="187">
        <f t="shared" si="6"/>
        <v>1677.87</v>
      </c>
      <c r="J209" s="187">
        <f t="shared" si="6"/>
        <v>73.885416666666657</v>
      </c>
      <c r="K209" s="189"/>
    </row>
    <row r="210" spans="1:11" x14ac:dyDescent="0.25">
      <c r="A210" s="160"/>
      <c r="B210" s="160"/>
      <c r="C210" s="342"/>
      <c r="D210" s="342"/>
      <c r="E210" s="213"/>
      <c r="F210" s="213"/>
      <c r="G210" s="213"/>
      <c r="H210" s="213"/>
      <c r="I210" s="208"/>
      <c r="J210" s="208"/>
      <c r="K210" s="191"/>
    </row>
    <row r="211" spans="1:11" ht="15.75" thickBot="1" x14ac:dyDescent="0.3">
      <c r="A211" s="159" t="s">
        <v>99</v>
      </c>
      <c r="I211" s="343"/>
      <c r="J211" s="343"/>
      <c r="K211" s="161"/>
    </row>
    <row r="212" spans="1:11" ht="45.75" x14ac:dyDescent="0.25">
      <c r="A212" s="329" t="s">
        <v>7</v>
      </c>
      <c r="B212" s="330"/>
      <c r="C212" s="331" t="s">
        <v>8</v>
      </c>
      <c r="D212" s="167" t="s">
        <v>304</v>
      </c>
      <c r="E212" s="168" t="s">
        <v>304</v>
      </c>
      <c r="F212" s="167" t="s">
        <v>9</v>
      </c>
      <c r="G212" s="208"/>
      <c r="H212" s="265"/>
      <c r="I212" s="167" t="s">
        <v>10</v>
      </c>
      <c r="J212" s="172" t="s">
        <v>11</v>
      </c>
      <c r="K212" s="173" t="s">
        <v>12</v>
      </c>
    </row>
    <row r="213" spans="1:11" ht="15.75" thickBot="1" x14ac:dyDescent="0.3">
      <c r="A213" s="332" t="s">
        <v>13</v>
      </c>
      <c r="B213" s="333"/>
      <c r="C213" s="334"/>
      <c r="D213" s="177" t="s">
        <v>305</v>
      </c>
      <c r="E213" s="178" t="s">
        <v>305</v>
      </c>
      <c r="F213" s="179"/>
      <c r="G213" s="180"/>
      <c r="H213" s="181"/>
      <c r="I213" s="177" t="s">
        <v>14</v>
      </c>
      <c r="J213" s="182"/>
      <c r="K213" s="183"/>
    </row>
    <row r="214" spans="1:11" ht="15.75" thickBot="1" x14ac:dyDescent="0.3">
      <c r="A214" s="335"/>
      <c r="B214" s="336"/>
      <c r="C214" s="337"/>
      <c r="D214" s="187" t="s">
        <v>306</v>
      </c>
      <c r="E214" s="187" t="s">
        <v>307</v>
      </c>
      <c r="F214" s="187" t="s">
        <v>15</v>
      </c>
      <c r="G214" s="187" t="s">
        <v>16</v>
      </c>
      <c r="H214" s="188" t="s">
        <v>17</v>
      </c>
      <c r="I214" s="188" t="s">
        <v>18</v>
      </c>
      <c r="J214" s="187" t="s">
        <v>19</v>
      </c>
      <c r="K214" s="189"/>
    </row>
    <row r="215" spans="1:11" x14ac:dyDescent="0.25">
      <c r="A215" s="190"/>
      <c r="B215" s="191" t="s">
        <v>20</v>
      </c>
      <c r="C215" s="206"/>
      <c r="D215" s="208"/>
      <c r="E215" s="235"/>
      <c r="F215" s="195"/>
      <c r="G215" s="235"/>
      <c r="H215" s="253"/>
      <c r="I215" s="195"/>
      <c r="J215" s="235"/>
      <c r="K215" s="183"/>
    </row>
    <row r="216" spans="1:11" ht="23.25" x14ac:dyDescent="0.25">
      <c r="A216" s="209" t="s">
        <v>100</v>
      </c>
      <c r="B216" s="160"/>
      <c r="C216" s="211" t="s">
        <v>22</v>
      </c>
      <c r="D216" s="201"/>
      <c r="E216" s="201"/>
      <c r="F216" s="201">
        <v>6</v>
      </c>
      <c r="G216" s="201">
        <v>7</v>
      </c>
      <c r="H216" s="201">
        <v>28</v>
      </c>
      <c r="I216" s="201">
        <v>199</v>
      </c>
      <c r="J216" s="201">
        <v>0.22</v>
      </c>
      <c r="K216" s="183" t="s">
        <v>101</v>
      </c>
    </row>
    <row r="217" spans="1:11" x14ac:dyDescent="0.25">
      <c r="A217" s="209"/>
      <c r="B217" s="241" t="s">
        <v>414</v>
      </c>
      <c r="C217" s="211"/>
      <c r="D217" s="201">
        <v>25</v>
      </c>
      <c r="E217" s="216">
        <v>25</v>
      </c>
      <c r="F217" s="201"/>
      <c r="G217" s="213"/>
      <c r="H217" s="201"/>
      <c r="I217" s="213"/>
      <c r="J217" s="201"/>
      <c r="K217" s="183"/>
    </row>
    <row r="218" spans="1:11" x14ac:dyDescent="0.25">
      <c r="A218" s="209"/>
      <c r="B218" s="160" t="s">
        <v>309</v>
      </c>
      <c r="C218" s="214"/>
      <c r="D218" s="202">
        <v>100</v>
      </c>
      <c r="E218" s="201">
        <v>100</v>
      </c>
      <c r="F218" s="201"/>
      <c r="G218" s="213"/>
      <c r="H218" s="201"/>
      <c r="I218" s="213"/>
      <c r="J218" s="201"/>
      <c r="K218" s="183"/>
    </row>
    <row r="219" spans="1:11" x14ac:dyDescent="0.25">
      <c r="A219" s="209"/>
      <c r="B219" s="160" t="s">
        <v>315</v>
      </c>
      <c r="C219" s="214"/>
      <c r="D219" s="202">
        <v>76</v>
      </c>
      <c r="E219" s="201">
        <v>76</v>
      </c>
      <c r="F219" s="201"/>
      <c r="G219" s="213"/>
      <c r="H219" s="201"/>
      <c r="I219" s="213"/>
      <c r="J219" s="201"/>
      <c r="K219" s="183"/>
    </row>
    <row r="220" spans="1:11" x14ac:dyDescent="0.25">
      <c r="A220" s="209"/>
      <c r="B220" s="160" t="s">
        <v>310</v>
      </c>
      <c r="C220" s="214"/>
      <c r="D220" s="202">
        <v>1</v>
      </c>
      <c r="E220" s="201">
        <v>1</v>
      </c>
      <c r="F220" s="201"/>
      <c r="G220" s="213"/>
      <c r="H220" s="201"/>
      <c r="I220" s="213"/>
      <c r="J220" s="201"/>
      <c r="K220" s="183"/>
    </row>
    <row r="221" spans="1:11" x14ac:dyDescent="0.25">
      <c r="A221" s="209"/>
      <c r="B221" s="160" t="s">
        <v>311</v>
      </c>
      <c r="C221" s="214"/>
      <c r="D221" s="202">
        <v>1</v>
      </c>
      <c r="E221" s="201">
        <v>1</v>
      </c>
      <c r="F221" s="201"/>
      <c r="G221" s="213"/>
      <c r="H221" s="201"/>
      <c r="I221" s="213"/>
      <c r="J221" s="201"/>
      <c r="K221" s="183"/>
    </row>
    <row r="222" spans="1:11" x14ac:dyDescent="0.25">
      <c r="A222" s="209"/>
      <c r="B222" s="160" t="s">
        <v>312</v>
      </c>
      <c r="C222" s="214"/>
      <c r="D222" s="202">
        <v>5</v>
      </c>
      <c r="E222" s="201">
        <v>5</v>
      </c>
      <c r="F222" s="201"/>
      <c r="G222" s="213"/>
      <c r="H222" s="201"/>
      <c r="I222" s="213"/>
      <c r="J222" s="201"/>
      <c r="K222" s="183"/>
    </row>
    <row r="223" spans="1:11" x14ac:dyDescent="0.25">
      <c r="A223" s="240" t="s">
        <v>102</v>
      </c>
      <c r="B223" s="241"/>
      <c r="C223" s="242" t="s">
        <v>25</v>
      </c>
      <c r="D223" s="304"/>
      <c r="E223" s="305"/>
      <c r="F223" s="246">
        <v>2.6</v>
      </c>
      <c r="G223" s="244">
        <v>2.2999999999999998</v>
      </c>
      <c r="H223" s="245">
        <v>14.3</v>
      </c>
      <c r="I223" s="244">
        <v>89</v>
      </c>
      <c r="J223" s="246">
        <v>0.02</v>
      </c>
      <c r="K223" s="183" t="s">
        <v>103</v>
      </c>
    </row>
    <row r="224" spans="1:11" x14ac:dyDescent="0.25">
      <c r="A224" s="240"/>
      <c r="B224" s="241" t="s">
        <v>313</v>
      </c>
      <c r="C224" s="306"/>
      <c r="D224" s="307">
        <v>0.45</v>
      </c>
      <c r="E224" s="242">
        <v>0.45</v>
      </c>
      <c r="F224" s="246"/>
      <c r="G224" s="246"/>
      <c r="H224" s="244"/>
      <c r="I224" s="244"/>
      <c r="J224" s="246"/>
      <c r="K224" s="183"/>
    </row>
    <row r="225" spans="1:11" x14ac:dyDescent="0.25">
      <c r="A225" s="240"/>
      <c r="B225" s="241" t="s">
        <v>310</v>
      </c>
      <c r="C225" s="306"/>
      <c r="D225" s="307">
        <v>5</v>
      </c>
      <c r="E225" s="242">
        <v>5</v>
      </c>
      <c r="F225" s="246"/>
      <c r="G225" s="246"/>
      <c r="H225" s="244"/>
      <c r="I225" s="246"/>
      <c r="J225" s="246"/>
      <c r="K225" s="183"/>
    </row>
    <row r="226" spans="1:11" x14ac:dyDescent="0.25">
      <c r="A226" s="240"/>
      <c r="B226" s="241" t="s">
        <v>309</v>
      </c>
      <c r="C226" s="306"/>
      <c r="D226" s="307">
        <v>92</v>
      </c>
      <c r="E226" s="242">
        <v>90</v>
      </c>
      <c r="F226" s="246"/>
      <c r="G226" s="246"/>
      <c r="H226" s="244"/>
      <c r="I226" s="246"/>
      <c r="J226" s="246"/>
      <c r="K226" s="183"/>
    </row>
    <row r="227" spans="1:11" x14ac:dyDescent="0.25">
      <c r="A227" s="240"/>
      <c r="B227" s="241" t="s">
        <v>315</v>
      </c>
      <c r="C227" s="306"/>
      <c r="D227" s="307">
        <v>88</v>
      </c>
      <c r="E227" s="242">
        <v>88</v>
      </c>
      <c r="F227" s="246"/>
      <c r="G227" s="246"/>
      <c r="H227" s="244"/>
      <c r="I227" s="246"/>
      <c r="J227" s="246"/>
      <c r="K227" s="183"/>
    </row>
    <row r="228" spans="1:11" x14ac:dyDescent="0.25">
      <c r="A228" s="209" t="s">
        <v>27</v>
      </c>
      <c r="B228" s="160"/>
      <c r="C228" s="211" t="s">
        <v>28</v>
      </c>
      <c r="D228" s="217"/>
      <c r="E228" s="182"/>
      <c r="F228" s="202">
        <v>2.2999999999999998</v>
      </c>
      <c r="G228" s="201">
        <v>4.5</v>
      </c>
      <c r="H228" s="213">
        <v>15.4</v>
      </c>
      <c r="I228" s="202">
        <v>111</v>
      </c>
      <c r="J228" s="201"/>
      <c r="K228" s="183" t="s">
        <v>29</v>
      </c>
    </row>
    <row r="229" spans="1:11" x14ac:dyDescent="0.25">
      <c r="A229" s="209"/>
      <c r="B229" s="160" t="s">
        <v>316</v>
      </c>
      <c r="C229" s="211"/>
      <c r="D229" s="202">
        <v>30</v>
      </c>
      <c r="E229" s="201">
        <v>30</v>
      </c>
      <c r="F229" s="202"/>
      <c r="G229" s="201"/>
      <c r="H229" s="201"/>
      <c r="I229" s="202"/>
      <c r="J229" s="201"/>
      <c r="K229" s="183"/>
    </row>
    <row r="230" spans="1:11" ht="15.75" thickBot="1" x14ac:dyDescent="0.3">
      <c r="A230" s="209"/>
      <c r="B230" s="160" t="s">
        <v>312</v>
      </c>
      <c r="C230" s="211"/>
      <c r="D230" s="202">
        <v>5</v>
      </c>
      <c r="E230" s="201">
        <v>5</v>
      </c>
      <c r="F230" s="202" t="s">
        <v>203</v>
      </c>
      <c r="G230" s="201"/>
      <c r="H230" s="201"/>
      <c r="I230" s="202"/>
      <c r="J230" s="201"/>
      <c r="K230" s="183"/>
    </row>
    <row r="231" spans="1:11" ht="15.75" thickBot="1" x14ac:dyDescent="0.3">
      <c r="A231" s="196" t="s">
        <v>30</v>
      </c>
      <c r="B231" s="197"/>
      <c r="C231" s="203">
        <v>425</v>
      </c>
      <c r="D231" s="188"/>
      <c r="E231" s="187"/>
      <c r="F231" s="187">
        <f>SUM(F215:F229)</f>
        <v>10.899999999999999</v>
      </c>
      <c r="G231" s="187">
        <f t="shared" ref="G231:J231" si="7">SUM(G215:G229)</f>
        <v>13.8</v>
      </c>
      <c r="H231" s="187">
        <f t="shared" si="7"/>
        <v>57.699999999999996</v>
      </c>
      <c r="I231" s="187">
        <f t="shared" si="7"/>
        <v>399</v>
      </c>
      <c r="J231" s="187">
        <f t="shared" si="7"/>
        <v>0.24</v>
      </c>
      <c r="K231" s="189"/>
    </row>
    <row r="232" spans="1:11" x14ac:dyDescent="0.25">
      <c r="A232" s="209"/>
      <c r="B232" s="160" t="s">
        <v>31</v>
      </c>
      <c r="C232" s="206"/>
      <c r="D232" s="213"/>
      <c r="E232" s="201"/>
      <c r="F232" s="168"/>
      <c r="G232" s="213"/>
      <c r="H232" s="168"/>
      <c r="I232" s="213"/>
      <c r="J232" s="235"/>
      <c r="K232" s="183"/>
    </row>
    <row r="233" spans="1:11" x14ac:dyDescent="0.25">
      <c r="A233" s="209" t="s">
        <v>32</v>
      </c>
      <c r="B233" s="160"/>
      <c r="C233" s="200">
        <v>125</v>
      </c>
      <c r="D233" s="237">
        <v>125</v>
      </c>
      <c r="E233" s="200">
        <v>125</v>
      </c>
      <c r="F233" s="202">
        <v>0.4</v>
      </c>
      <c r="G233" s="201">
        <v>0</v>
      </c>
      <c r="H233" s="213">
        <v>33</v>
      </c>
      <c r="I233" s="201">
        <v>133.6</v>
      </c>
      <c r="J233" s="202">
        <v>2.5</v>
      </c>
      <c r="K233" s="183" t="s">
        <v>33</v>
      </c>
    </row>
    <row r="234" spans="1:11" ht="15.75" thickBot="1" x14ac:dyDescent="0.3">
      <c r="A234" s="209" t="s">
        <v>104</v>
      </c>
      <c r="B234" s="160"/>
      <c r="C234" s="200"/>
      <c r="D234" s="237"/>
      <c r="E234" s="200"/>
      <c r="F234" s="202"/>
      <c r="G234" s="202"/>
      <c r="H234" s="213"/>
      <c r="I234" s="202"/>
      <c r="J234" s="202"/>
      <c r="K234" s="183"/>
    </row>
    <row r="235" spans="1:11" ht="15.75" thickBot="1" x14ac:dyDescent="0.3">
      <c r="A235" s="196" t="s">
        <v>30</v>
      </c>
      <c r="B235" s="197"/>
      <c r="C235" s="203">
        <f>SUM(C233)</f>
        <v>125</v>
      </c>
      <c r="D235" s="278"/>
      <c r="E235" s="338"/>
      <c r="F235" s="188">
        <f>SUM(F233)</f>
        <v>0.4</v>
      </c>
      <c r="G235" s="188">
        <f>SUM(G233)</f>
        <v>0</v>
      </c>
      <c r="H235" s="188">
        <f>SUM(H233)</f>
        <v>33</v>
      </c>
      <c r="I235" s="188">
        <f>SUM(I233)</f>
        <v>133.6</v>
      </c>
      <c r="J235" s="188">
        <f>SUM(J233)</f>
        <v>2.5</v>
      </c>
      <c r="K235" s="189"/>
    </row>
    <row r="236" spans="1:11" x14ac:dyDescent="0.25">
      <c r="A236" s="190"/>
      <c r="B236" s="191" t="s">
        <v>35</v>
      </c>
      <c r="C236" s="206"/>
      <c r="D236" s="208"/>
      <c r="E236" s="339"/>
      <c r="F236" s="167"/>
      <c r="G236" s="168"/>
      <c r="H236" s="208"/>
      <c r="I236" s="167"/>
      <c r="J236" s="235"/>
      <c r="K236" s="183"/>
    </row>
    <row r="237" spans="1:11" ht="22.5" x14ac:dyDescent="0.25">
      <c r="A237" s="2" t="s">
        <v>105</v>
      </c>
      <c r="B237" s="3"/>
      <c r="C237" s="4">
        <v>60</v>
      </c>
      <c r="D237" s="68"/>
      <c r="E237" s="303"/>
      <c r="F237" s="1">
        <v>1.1000000000000001</v>
      </c>
      <c r="G237" s="5">
        <v>2.7</v>
      </c>
      <c r="H237" s="1">
        <v>5.7</v>
      </c>
      <c r="I237" s="5">
        <v>51.5</v>
      </c>
      <c r="J237" s="1">
        <v>11.4</v>
      </c>
      <c r="K237" s="6" t="s">
        <v>106</v>
      </c>
    </row>
    <row r="238" spans="1:11" x14ac:dyDescent="0.25">
      <c r="A238" s="2"/>
      <c r="B238" s="3" t="s">
        <v>321</v>
      </c>
      <c r="C238" s="7"/>
      <c r="D238" s="55">
        <v>79.38</v>
      </c>
      <c r="E238" s="4">
        <v>63.5</v>
      </c>
      <c r="F238" s="1"/>
      <c r="G238" s="5"/>
      <c r="H238" s="1"/>
      <c r="I238" s="5"/>
      <c r="J238" s="92"/>
      <c r="K238" s="6"/>
    </row>
    <row r="239" spans="1:11" x14ac:dyDescent="0.25">
      <c r="A239" s="2"/>
      <c r="B239" s="3" t="s">
        <v>361</v>
      </c>
      <c r="C239" s="7"/>
      <c r="D239" s="55"/>
      <c r="E239" s="4">
        <v>40</v>
      </c>
      <c r="F239" s="1"/>
      <c r="G239" s="5"/>
      <c r="H239" s="1"/>
      <c r="I239" s="51"/>
      <c r="J239" s="92"/>
      <c r="K239" s="6"/>
    </row>
    <row r="240" spans="1:11" x14ac:dyDescent="0.25">
      <c r="A240" s="2"/>
      <c r="B240" s="3" t="s">
        <v>349</v>
      </c>
      <c r="C240" s="7"/>
      <c r="D240" s="55">
        <v>23</v>
      </c>
      <c r="E240" s="4">
        <v>17</v>
      </c>
      <c r="F240" s="1"/>
      <c r="G240" s="5"/>
      <c r="H240" s="1"/>
      <c r="I240" s="51"/>
      <c r="J240" s="92"/>
      <c r="K240" s="6"/>
    </row>
    <row r="241" spans="1:11" x14ac:dyDescent="0.25">
      <c r="A241" s="2"/>
      <c r="B241" s="3" t="s">
        <v>310</v>
      </c>
      <c r="C241" s="7"/>
      <c r="D241" s="55">
        <v>1</v>
      </c>
      <c r="E241" s="4">
        <v>1</v>
      </c>
      <c r="F241" s="1"/>
      <c r="G241" s="5"/>
      <c r="H241" s="1"/>
      <c r="I241" s="51"/>
      <c r="J241" s="92"/>
      <c r="K241" s="6"/>
    </row>
    <row r="242" spans="1:11" x14ac:dyDescent="0.25">
      <c r="A242" s="2"/>
      <c r="B242" s="3" t="s">
        <v>318</v>
      </c>
      <c r="C242" s="7"/>
      <c r="D242" s="55">
        <v>2</v>
      </c>
      <c r="E242" s="4">
        <v>2</v>
      </c>
      <c r="F242" s="1"/>
      <c r="G242" s="5"/>
      <c r="H242" s="1"/>
      <c r="I242" s="51"/>
      <c r="J242" s="92"/>
      <c r="K242" s="6"/>
    </row>
    <row r="243" spans="1:11" x14ac:dyDescent="0.25">
      <c r="A243" s="2"/>
      <c r="B243" s="3" t="s">
        <v>336</v>
      </c>
      <c r="C243" s="7"/>
      <c r="D243" s="55">
        <v>0.8</v>
      </c>
      <c r="E243" s="4">
        <v>0.8</v>
      </c>
      <c r="F243" s="1"/>
      <c r="G243" s="5"/>
      <c r="H243" s="1"/>
      <c r="I243" s="51"/>
      <c r="J243" s="92"/>
      <c r="K243" s="6"/>
    </row>
    <row r="244" spans="1:11" ht="23.25" x14ac:dyDescent="0.25">
      <c r="A244" s="209" t="s">
        <v>107</v>
      </c>
      <c r="B244" s="160"/>
      <c r="C244" s="211" t="s">
        <v>108</v>
      </c>
      <c r="D244" s="213"/>
      <c r="E244" s="201"/>
      <c r="F244" s="213">
        <v>4.8600000000000003</v>
      </c>
      <c r="G244" s="201">
        <v>5.8</v>
      </c>
      <c r="H244" s="213">
        <v>15.24</v>
      </c>
      <c r="I244" s="202">
        <v>132.6</v>
      </c>
      <c r="J244" s="201">
        <v>5.28</v>
      </c>
      <c r="K244" s="183" t="s">
        <v>109</v>
      </c>
    </row>
    <row r="245" spans="1:11" x14ac:dyDescent="0.25">
      <c r="A245" s="209"/>
      <c r="B245" s="160" t="s">
        <v>362</v>
      </c>
      <c r="C245" s="210"/>
      <c r="D245" s="211">
        <v>17.100000000000001</v>
      </c>
      <c r="E245" s="212">
        <v>17.100000000000001</v>
      </c>
      <c r="F245" s="202"/>
      <c r="G245" s="202"/>
      <c r="H245" s="202"/>
      <c r="I245" s="202"/>
      <c r="J245" s="202"/>
      <c r="K245" s="183"/>
    </row>
    <row r="246" spans="1:11" x14ac:dyDescent="0.25">
      <c r="A246" s="209"/>
      <c r="B246" s="160" t="s">
        <v>325</v>
      </c>
      <c r="C246" s="210"/>
      <c r="D246" s="211">
        <v>1.79</v>
      </c>
      <c r="E246" s="212">
        <v>1.5</v>
      </c>
      <c r="F246" s="201"/>
      <c r="G246" s="201"/>
      <c r="H246" s="213"/>
      <c r="I246" s="201"/>
      <c r="J246" s="202"/>
      <c r="K246" s="183"/>
    </row>
    <row r="247" spans="1:11" x14ac:dyDescent="0.25">
      <c r="A247" s="209"/>
      <c r="B247" s="160" t="s">
        <v>335</v>
      </c>
      <c r="C247" s="210"/>
      <c r="D247" s="211">
        <v>1.5</v>
      </c>
      <c r="E247" s="212">
        <v>1.5</v>
      </c>
      <c r="F247" s="201"/>
      <c r="G247" s="201"/>
      <c r="H247" s="213"/>
      <c r="I247" s="201"/>
      <c r="J247" s="202"/>
      <c r="K247" s="183"/>
    </row>
    <row r="248" spans="1:11" x14ac:dyDescent="0.25">
      <c r="A248" s="209"/>
      <c r="B248" s="160" t="s">
        <v>363</v>
      </c>
      <c r="C248" s="210"/>
      <c r="D248" s="211">
        <v>1.7</v>
      </c>
      <c r="E248" s="212">
        <v>1.7</v>
      </c>
      <c r="F248" s="201"/>
      <c r="G248" s="201"/>
      <c r="H248" s="213"/>
      <c r="I248" s="201"/>
      <c r="J248" s="202"/>
      <c r="K248" s="183"/>
    </row>
    <row r="249" spans="1:11" x14ac:dyDescent="0.25">
      <c r="A249" s="209"/>
      <c r="B249" s="160" t="s">
        <v>364</v>
      </c>
      <c r="C249" s="210"/>
      <c r="D249" s="210"/>
      <c r="E249" s="212">
        <v>20.100000000000001</v>
      </c>
      <c r="F249" s="201"/>
      <c r="G249" s="201"/>
      <c r="H249" s="213"/>
      <c r="I249" s="201"/>
      <c r="J249" s="202"/>
      <c r="K249" s="183"/>
    </row>
    <row r="250" spans="1:11" x14ac:dyDescent="0.25">
      <c r="A250" s="209"/>
      <c r="B250" s="160" t="s">
        <v>320</v>
      </c>
      <c r="C250" s="211"/>
      <c r="D250" s="213">
        <v>100.2</v>
      </c>
      <c r="E250" s="201">
        <v>60</v>
      </c>
      <c r="F250" s="213"/>
      <c r="G250" s="201"/>
      <c r="H250" s="213"/>
      <c r="I250" s="202"/>
      <c r="J250" s="201"/>
      <c r="K250" s="183"/>
    </row>
    <row r="251" spans="1:11" x14ac:dyDescent="0.25">
      <c r="A251" s="209"/>
      <c r="B251" s="160" t="s">
        <v>323</v>
      </c>
      <c r="C251" s="211"/>
      <c r="D251" s="213">
        <v>10.64</v>
      </c>
      <c r="E251" s="201">
        <v>8</v>
      </c>
      <c r="F251" s="213"/>
      <c r="G251" s="201"/>
      <c r="H251" s="213"/>
      <c r="I251" s="202"/>
      <c r="J251" s="201"/>
      <c r="K251" s="183"/>
    </row>
    <row r="252" spans="1:11" x14ac:dyDescent="0.25">
      <c r="A252" s="209"/>
      <c r="B252" s="160" t="s">
        <v>325</v>
      </c>
      <c r="C252" s="211"/>
      <c r="D252" s="213">
        <v>9.52</v>
      </c>
      <c r="E252" s="201">
        <v>8</v>
      </c>
      <c r="F252" s="213"/>
      <c r="G252" s="201"/>
      <c r="H252" s="213"/>
      <c r="I252" s="202"/>
      <c r="J252" s="201"/>
      <c r="K252" s="183"/>
    </row>
    <row r="253" spans="1:11" x14ac:dyDescent="0.25">
      <c r="A253" s="209"/>
      <c r="B253" s="160" t="s">
        <v>365</v>
      </c>
      <c r="C253" s="211"/>
      <c r="D253" s="213">
        <v>8</v>
      </c>
      <c r="E253" s="201">
        <v>8</v>
      </c>
      <c r="F253" s="213"/>
      <c r="G253" s="201"/>
      <c r="H253" s="213"/>
      <c r="I253" s="202"/>
      <c r="J253" s="201"/>
      <c r="K253" s="183"/>
    </row>
    <row r="254" spans="1:11" x14ac:dyDescent="0.25">
      <c r="A254" s="209"/>
      <c r="B254" s="160" t="s">
        <v>318</v>
      </c>
      <c r="C254" s="211"/>
      <c r="D254" s="213">
        <v>2.4</v>
      </c>
      <c r="E254" s="201">
        <v>2.4</v>
      </c>
      <c r="F254" s="213"/>
      <c r="G254" s="201"/>
      <c r="H254" s="213"/>
      <c r="I254" s="202"/>
      <c r="J254" s="201"/>
      <c r="K254" s="183"/>
    </row>
    <row r="255" spans="1:11" x14ac:dyDescent="0.25">
      <c r="A255" s="209"/>
      <c r="B255" s="160" t="s">
        <v>311</v>
      </c>
      <c r="C255" s="211"/>
      <c r="D255" s="213">
        <v>1</v>
      </c>
      <c r="E255" s="201">
        <v>1</v>
      </c>
      <c r="F255" s="213"/>
      <c r="G255" s="201"/>
      <c r="H255" s="213"/>
      <c r="I255" s="202"/>
      <c r="J255" s="182"/>
      <c r="K255" s="183"/>
    </row>
    <row r="256" spans="1:11" x14ac:dyDescent="0.25">
      <c r="A256" s="209"/>
      <c r="B256" s="160" t="s">
        <v>315</v>
      </c>
      <c r="C256" s="211"/>
      <c r="D256" s="213">
        <v>152</v>
      </c>
      <c r="E256" s="201">
        <v>152</v>
      </c>
      <c r="F256" s="213"/>
      <c r="G256" s="201"/>
      <c r="H256" s="213"/>
      <c r="I256" s="202"/>
      <c r="J256" s="182"/>
      <c r="K256" s="183"/>
    </row>
    <row r="257" spans="1:11" x14ac:dyDescent="0.25">
      <c r="A257" s="209" t="s">
        <v>110</v>
      </c>
      <c r="B257" s="160"/>
      <c r="C257" s="211" t="s">
        <v>43</v>
      </c>
      <c r="D257" s="213"/>
      <c r="E257" s="201"/>
      <c r="F257" s="202">
        <v>6.9</v>
      </c>
      <c r="G257" s="201">
        <v>4.2</v>
      </c>
      <c r="H257" s="213">
        <v>7</v>
      </c>
      <c r="I257" s="202">
        <v>93.4</v>
      </c>
      <c r="J257" s="201"/>
      <c r="K257" s="183" t="s">
        <v>111</v>
      </c>
    </row>
    <row r="258" spans="1:11" x14ac:dyDescent="0.25">
      <c r="A258" s="209"/>
      <c r="B258" s="160" t="s">
        <v>341</v>
      </c>
      <c r="C258" s="211"/>
      <c r="D258" s="213">
        <v>73.7</v>
      </c>
      <c r="E258" s="201">
        <v>56</v>
      </c>
      <c r="F258" s="202"/>
      <c r="G258" s="202"/>
      <c r="H258" s="202"/>
      <c r="I258" s="202"/>
      <c r="J258" s="201"/>
      <c r="K258" s="183"/>
    </row>
    <row r="259" spans="1:11" x14ac:dyDescent="0.25">
      <c r="A259" s="209"/>
      <c r="B259" s="160" t="s">
        <v>366</v>
      </c>
      <c r="C259" s="211"/>
      <c r="D259" s="213">
        <v>7</v>
      </c>
      <c r="E259" s="201">
        <v>7</v>
      </c>
      <c r="F259" s="202"/>
      <c r="G259" s="201"/>
      <c r="H259" s="213"/>
      <c r="I259" s="202"/>
      <c r="J259" s="201"/>
      <c r="K259" s="183"/>
    </row>
    <row r="260" spans="1:11" x14ac:dyDescent="0.25">
      <c r="A260" s="160"/>
      <c r="B260" s="160" t="s">
        <v>325</v>
      </c>
      <c r="C260" s="214"/>
      <c r="D260" s="202">
        <v>5.95</v>
      </c>
      <c r="E260" s="201">
        <v>5</v>
      </c>
      <c r="F260" s="201"/>
      <c r="G260" s="213"/>
      <c r="H260" s="202"/>
      <c r="I260" s="201"/>
      <c r="J260" s="182"/>
      <c r="K260" s="183"/>
    </row>
    <row r="261" spans="1:11" x14ac:dyDescent="0.25">
      <c r="A261" s="209"/>
      <c r="B261" s="160" t="s">
        <v>332</v>
      </c>
      <c r="C261" s="211"/>
      <c r="D261" s="213">
        <v>7.84</v>
      </c>
      <c r="E261" s="201">
        <v>7.84</v>
      </c>
      <c r="F261" s="213"/>
      <c r="G261" s="201"/>
      <c r="H261" s="213"/>
      <c r="I261" s="202"/>
      <c r="J261" s="182"/>
      <c r="K261" s="183"/>
    </row>
    <row r="262" spans="1:11" x14ac:dyDescent="0.25">
      <c r="A262" s="209"/>
      <c r="B262" s="160" t="s">
        <v>334</v>
      </c>
      <c r="C262" s="211"/>
      <c r="D262" s="213">
        <v>5.95</v>
      </c>
      <c r="E262" s="201">
        <v>5.95</v>
      </c>
      <c r="F262" s="213"/>
      <c r="G262" s="201"/>
      <c r="H262" s="213"/>
      <c r="I262" s="202"/>
      <c r="J262" s="182"/>
      <c r="K262" s="183"/>
    </row>
    <row r="263" spans="1:11" x14ac:dyDescent="0.25">
      <c r="A263" s="209"/>
      <c r="B263" s="160" t="s">
        <v>336</v>
      </c>
      <c r="C263" s="211"/>
      <c r="D263" s="213">
        <v>0.14000000000000001</v>
      </c>
      <c r="E263" s="201">
        <v>0.14000000000000001</v>
      </c>
      <c r="F263" s="213"/>
      <c r="G263" s="201"/>
      <c r="H263" s="213"/>
      <c r="I263" s="202"/>
      <c r="J263" s="201"/>
      <c r="K263" s="183"/>
    </row>
    <row r="264" spans="1:11" x14ac:dyDescent="0.25">
      <c r="A264" s="209"/>
      <c r="B264" s="160" t="s">
        <v>364</v>
      </c>
      <c r="C264" s="211"/>
      <c r="D264" s="213"/>
      <c r="E264" s="201">
        <v>81.2</v>
      </c>
      <c r="F264" s="213"/>
      <c r="G264" s="201"/>
      <c r="H264" s="213"/>
      <c r="I264" s="202"/>
      <c r="J264" s="201"/>
      <c r="K264" s="183"/>
    </row>
    <row r="265" spans="1:11" x14ac:dyDescent="0.25">
      <c r="A265" s="209"/>
      <c r="B265" s="160" t="s">
        <v>318</v>
      </c>
      <c r="C265" s="211"/>
      <c r="D265" s="213">
        <v>0.5</v>
      </c>
      <c r="E265" s="201">
        <v>0.5</v>
      </c>
      <c r="F265" s="213"/>
      <c r="G265" s="201"/>
      <c r="H265" s="213"/>
      <c r="I265" s="202"/>
      <c r="J265" s="201"/>
      <c r="K265" s="183"/>
    </row>
    <row r="266" spans="1:11" x14ac:dyDescent="0.25">
      <c r="A266" s="209"/>
      <c r="B266" s="160" t="s">
        <v>312</v>
      </c>
      <c r="C266" s="211"/>
      <c r="D266" s="213">
        <v>3</v>
      </c>
      <c r="E266" s="201">
        <v>3</v>
      </c>
      <c r="F266" s="213"/>
      <c r="G266" s="201"/>
      <c r="H266" s="213"/>
      <c r="I266" s="202"/>
      <c r="J266" s="201"/>
      <c r="K266" s="183"/>
    </row>
    <row r="267" spans="1:11" ht="23.25" x14ac:dyDescent="0.25">
      <c r="A267" s="209" t="s">
        <v>112</v>
      </c>
      <c r="B267" s="160"/>
      <c r="C267" s="211">
        <v>130</v>
      </c>
      <c r="D267" s="213"/>
      <c r="E267" s="201"/>
      <c r="F267" s="213">
        <v>2.6</v>
      </c>
      <c r="G267" s="201">
        <v>3.9</v>
      </c>
      <c r="H267" s="213">
        <v>18.2</v>
      </c>
      <c r="I267" s="202">
        <v>118.3</v>
      </c>
      <c r="J267" s="201">
        <v>9</v>
      </c>
      <c r="K267" s="183" t="s">
        <v>113</v>
      </c>
    </row>
    <row r="268" spans="1:11" x14ac:dyDescent="0.25">
      <c r="A268" s="209"/>
      <c r="B268" s="160" t="s">
        <v>320</v>
      </c>
      <c r="C268" s="211"/>
      <c r="D268" s="213">
        <v>186.37</v>
      </c>
      <c r="E268" s="201">
        <v>111.6</v>
      </c>
      <c r="F268" s="213"/>
      <c r="G268" s="201"/>
      <c r="H268" s="213"/>
      <c r="I268" s="202"/>
      <c r="J268" s="201"/>
      <c r="K268" s="183"/>
    </row>
    <row r="269" spans="1:11" x14ac:dyDescent="0.25">
      <c r="A269" s="209"/>
      <c r="B269" s="160" t="s">
        <v>309</v>
      </c>
      <c r="C269" s="211"/>
      <c r="D269" s="213">
        <v>20.5</v>
      </c>
      <c r="E269" s="201">
        <v>19.5</v>
      </c>
      <c r="F269" s="213"/>
      <c r="G269" s="201"/>
      <c r="H269" s="213"/>
      <c r="I269" s="202"/>
      <c r="J269" s="201"/>
      <c r="K269" s="183"/>
    </row>
    <row r="270" spans="1:11" x14ac:dyDescent="0.25">
      <c r="A270" s="209"/>
      <c r="B270" s="160" t="s">
        <v>312</v>
      </c>
      <c r="C270" s="211"/>
      <c r="D270" s="213">
        <v>3</v>
      </c>
      <c r="E270" s="201">
        <v>3</v>
      </c>
      <c r="F270" s="213"/>
      <c r="G270" s="201"/>
      <c r="H270" s="213"/>
      <c r="I270" s="202"/>
      <c r="J270" s="201"/>
      <c r="K270" s="183"/>
    </row>
    <row r="271" spans="1:11" x14ac:dyDescent="0.25">
      <c r="A271" s="209"/>
      <c r="B271" s="160" t="s">
        <v>311</v>
      </c>
      <c r="C271" s="211"/>
      <c r="D271" s="213">
        <v>1</v>
      </c>
      <c r="E271" s="201">
        <v>1</v>
      </c>
      <c r="F271" s="213"/>
      <c r="G271" s="201"/>
      <c r="H271" s="213"/>
      <c r="I271" s="202"/>
      <c r="J271" s="201"/>
      <c r="K271" s="183"/>
    </row>
    <row r="272" spans="1:11" x14ac:dyDescent="0.25">
      <c r="A272" s="325" t="s">
        <v>114</v>
      </c>
      <c r="B272" s="160"/>
      <c r="C272" s="211">
        <v>180</v>
      </c>
      <c r="D272" s="213"/>
      <c r="E272" s="201"/>
      <c r="F272" s="214">
        <v>0.7</v>
      </c>
      <c r="G272" s="219">
        <v>0</v>
      </c>
      <c r="H272" s="220">
        <v>20</v>
      </c>
      <c r="I272" s="326">
        <v>83</v>
      </c>
      <c r="J272" s="211">
        <v>0.13</v>
      </c>
      <c r="K272" s="283" t="s">
        <v>115</v>
      </c>
    </row>
    <row r="273" spans="1:11" x14ac:dyDescent="0.25">
      <c r="A273" s="325"/>
      <c r="B273" s="160" t="s">
        <v>367</v>
      </c>
      <c r="C273" s="211"/>
      <c r="D273" s="213">
        <v>18.36</v>
      </c>
      <c r="E273" s="201">
        <v>18</v>
      </c>
      <c r="F273" s="214"/>
      <c r="G273" s="211"/>
      <c r="H273" s="212"/>
      <c r="I273" s="326"/>
      <c r="J273" s="211"/>
      <c r="K273" s="283"/>
    </row>
    <row r="274" spans="1:11" x14ac:dyDescent="0.25">
      <c r="A274" s="325"/>
      <c r="B274" s="160" t="s">
        <v>332</v>
      </c>
      <c r="C274" s="211"/>
      <c r="D274" s="213">
        <v>182</v>
      </c>
      <c r="E274" s="201">
        <v>182</v>
      </c>
      <c r="F274" s="214"/>
      <c r="G274" s="211"/>
      <c r="H274" s="212"/>
      <c r="I274" s="326"/>
      <c r="J274" s="211"/>
      <c r="K274" s="283"/>
    </row>
    <row r="275" spans="1:11" x14ac:dyDescent="0.25">
      <c r="A275" s="325"/>
      <c r="B275" s="160" t="s">
        <v>310</v>
      </c>
      <c r="C275" s="211"/>
      <c r="D275" s="213">
        <v>5</v>
      </c>
      <c r="E275" s="201">
        <v>5</v>
      </c>
      <c r="F275" s="214"/>
      <c r="G275" s="211"/>
      <c r="H275" s="212"/>
      <c r="I275" s="326"/>
      <c r="J275" s="211"/>
      <c r="K275" s="283"/>
    </row>
    <row r="276" spans="1:11" ht="15.75" thickBot="1" x14ac:dyDescent="0.3">
      <c r="A276" s="340" t="s">
        <v>49</v>
      </c>
      <c r="B276" s="161"/>
      <c r="C276" s="266">
        <v>37.5</v>
      </c>
      <c r="D276" s="269">
        <v>37.5</v>
      </c>
      <c r="E276" s="269">
        <v>37.5</v>
      </c>
      <c r="F276" s="266">
        <v>1.8</v>
      </c>
      <c r="G276" s="266">
        <v>0.4</v>
      </c>
      <c r="H276" s="266">
        <v>18</v>
      </c>
      <c r="I276" s="266">
        <v>82.5</v>
      </c>
      <c r="J276" s="266"/>
      <c r="K276" s="277"/>
    </row>
    <row r="277" spans="1:11" ht="15.75" thickBot="1" x14ac:dyDescent="0.3">
      <c r="A277" s="196" t="s">
        <v>30</v>
      </c>
      <c r="B277" s="197"/>
      <c r="C277" s="203">
        <v>647.5</v>
      </c>
      <c r="D277" s="278"/>
      <c r="E277" s="187"/>
      <c r="F277" s="187">
        <f>SUM(F236:F276)</f>
        <v>17.96</v>
      </c>
      <c r="G277" s="187">
        <f t="shared" ref="G277:J277" si="8">SUM(G236:G276)</f>
        <v>16.999999999999996</v>
      </c>
      <c r="H277" s="187">
        <f t="shared" si="8"/>
        <v>84.14</v>
      </c>
      <c r="I277" s="187">
        <f t="shared" si="8"/>
        <v>561.29999999999995</v>
      </c>
      <c r="J277" s="187">
        <f t="shared" si="8"/>
        <v>25.81</v>
      </c>
      <c r="K277" s="189"/>
    </row>
    <row r="278" spans="1:11" x14ac:dyDescent="0.25">
      <c r="A278" s="190"/>
      <c r="B278" s="191" t="s">
        <v>50</v>
      </c>
      <c r="C278" s="206"/>
      <c r="D278" s="208"/>
      <c r="E278" s="168"/>
      <c r="F278" s="168"/>
      <c r="G278" s="208"/>
      <c r="H278" s="168"/>
      <c r="I278" s="208"/>
      <c r="J278" s="235"/>
      <c r="K278" s="183"/>
    </row>
    <row r="279" spans="1:11" x14ac:dyDescent="0.25">
      <c r="A279" s="209" t="s">
        <v>116</v>
      </c>
      <c r="B279" s="160"/>
      <c r="C279" s="211">
        <v>130</v>
      </c>
      <c r="D279" s="212"/>
      <c r="E279" s="344"/>
      <c r="F279" s="212">
        <v>3.77</v>
      </c>
      <c r="G279" s="211">
        <v>3.25</v>
      </c>
      <c r="H279" s="212">
        <v>5.46</v>
      </c>
      <c r="I279" s="211">
        <v>66.2</v>
      </c>
      <c r="J279" s="218">
        <v>0.84</v>
      </c>
      <c r="K279" s="183" t="s">
        <v>117</v>
      </c>
    </row>
    <row r="280" spans="1:11" x14ac:dyDescent="0.25">
      <c r="A280" s="209"/>
      <c r="B280" s="160" t="s">
        <v>368</v>
      </c>
      <c r="C280" s="211"/>
      <c r="D280" s="201">
        <v>134</v>
      </c>
      <c r="E280" s="201">
        <v>130</v>
      </c>
      <c r="F280" s="201"/>
      <c r="G280" s="201"/>
      <c r="H280" s="201"/>
      <c r="I280" s="201"/>
      <c r="J280" s="213"/>
      <c r="K280" s="183"/>
    </row>
    <row r="281" spans="1:11" ht="34.5" x14ac:dyDescent="0.25">
      <c r="A281" s="240" t="s">
        <v>118</v>
      </c>
      <c r="B281" s="241"/>
      <c r="C281" s="242">
        <v>90</v>
      </c>
      <c r="D281" s="307"/>
      <c r="E281" s="242"/>
      <c r="F281" s="246">
        <v>3.1</v>
      </c>
      <c r="G281" s="245">
        <v>5.5</v>
      </c>
      <c r="H281" s="245">
        <v>28.6</v>
      </c>
      <c r="I281" s="245">
        <v>176.3</v>
      </c>
      <c r="J281" s="244">
        <v>0.02</v>
      </c>
      <c r="K281" s="309" t="s">
        <v>119</v>
      </c>
    </row>
    <row r="282" spans="1:11" x14ac:dyDescent="0.25">
      <c r="A282" s="240"/>
      <c r="B282" s="241" t="s">
        <v>369</v>
      </c>
      <c r="C282" s="242"/>
      <c r="D282" s="307">
        <v>25.5</v>
      </c>
      <c r="E282" s="242">
        <v>25.5</v>
      </c>
      <c r="F282" s="244"/>
      <c r="G282" s="244"/>
      <c r="H282" s="244"/>
      <c r="I282" s="245"/>
      <c r="J282" s="244"/>
      <c r="K282" s="309"/>
    </row>
    <row r="283" spans="1:11" x14ac:dyDescent="0.25">
      <c r="A283" s="240"/>
      <c r="B283" s="241" t="s">
        <v>335</v>
      </c>
      <c r="C283" s="242"/>
      <c r="D283" s="307">
        <v>2.5</v>
      </c>
      <c r="E283" s="242">
        <v>2.5</v>
      </c>
      <c r="F283" s="244"/>
      <c r="G283" s="244"/>
      <c r="H283" s="244"/>
      <c r="I283" s="245"/>
      <c r="J283" s="244"/>
      <c r="K283" s="309"/>
    </row>
    <row r="284" spans="1:11" x14ac:dyDescent="0.25">
      <c r="A284" s="240"/>
      <c r="B284" s="241" t="s">
        <v>312</v>
      </c>
      <c r="C284" s="242"/>
      <c r="D284" s="307">
        <v>5</v>
      </c>
      <c r="E284" s="242">
        <v>5</v>
      </c>
      <c r="F284" s="244"/>
      <c r="G284" s="244"/>
      <c r="H284" s="244"/>
      <c r="I284" s="245"/>
      <c r="J284" s="244"/>
      <c r="K284" s="309"/>
    </row>
    <row r="285" spans="1:11" x14ac:dyDescent="0.25">
      <c r="A285" s="240"/>
      <c r="B285" s="241" t="s">
        <v>311</v>
      </c>
      <c r="C285" s="242"/>
      <c r="D285" s="307">
        <v>0.2</v>
      </c>
      <c r="E285" s="242">
        <v>0.2</v>
      </c>
      <c r="F285" s="244"/>
      <c r="G285" s="244"/>
      <c r="H285" s="244"/>
      <c r="I285" s="245"/>
      <c r="J285" s="244"/>
      <c r="K285" s="309"/>
    </row>
    <row r="286" spans="1:11" x14ac:dyDescent="0.25">
      <c r="A286" s="240"/>
      <c r="B286" s="241" t="s">
        <v>309</v>
      </c>
      <c r="C286" s="242"/>
      <c r="D286" s="307">
        <v>7.5</v>
      </c>
      <c r="E286" s="242">
        <v>7.5</v>
      </c>
      <c r="F286" s="244"/>
      <c r="G286" s="244"/>
      <c r="H286" s="244"/>
      <c r="I286" s="245"/>
      <c r="J286" s="244"/>
      <c r="K286" s="309"/>
    </row>
    <row r="287" spans="1:11" x14ac:dyDescent="0.25">
      <c r="A287" s="240"/>
      <c r="B287" s="241" t="s">
        <v>370</v>
      </c>
      <c r="C287" s="242"/>
      <c r="D287" s="307"/>
      <c r="E287" s="242">
        <v>40</v>
      </c>
      <c r="F287" s="244"/>
      <c r="G287" s="244"/>
      <c r="H287" s="244"/>
      <c r="I287" s="245"/>
      <c r="J287" s="244"/>
      <c r="K287" s="309"/>
    </row>
    <row r="288" spans="1:11" x14ac:dyDescent="0.25">
      <c r="A288" s="240"/>
      <c r="B288" s="160" t="s">
        <v>362</v>
      </c>
      <c r="C288" s="242"/>
      <c r="D288" s="307">
        <v>30</v>
      </c>
      <c r="E288" s="242">
        <v>30</v>
      </c>
      <c r="F288" s="244"/>
      <c r="G288" s="244"/>
      <c r="H288" s="244"/>
      <c r="I288" s="245"/>
      <c r="J288" s="244"/>
      <c r="K288" s="309"/>
    </row>
    <row r="289" spans="1:11" x14ac:dyDescent="0.25">
      <c r="A289" s="209"/>
      <c r="B289" s="160" t="s">
        <v>320</v>
      </c>
      <c r="C289" s="211"/>
      <c r="D289" s="202">
        <v>48.43</v>
      </c>
      <c r="E289" s="201">
        <v>29</v>
      </c>
      <c r="F289" s="201"/>
      <c r="G289" s="213"/>
      <c r="H289" s="201"/>
      <c r="I289" s="213"/>
      <c r="J289" s="201"/>
      <c r="K289" s="183"/>
    </row>
    <row r="290" spans="1:11" x14ac:dyDescent="0.25">
      <c r="A290" s="209"/>
      <c r="B290" s="160" t="s">
        <v>325</v>
      </c>
      <c r="C290" s="211"/>
      <c r="D290" s="202">
        <v>6</v>
      </c>
      <c r="E290" s="201">
        <v>5</v>
      </c>
      <c r="F290" s="201"/>
      <c r="G290" s="213"/>
      <c r="H290" s="201"/>
      <c r="I290" s="213"/>
      <c r="J290" s="201"/>
      <c r="K290" s="183"/>
    </row>
    <row r="291" spans="1:11" x14ac:dyDescent="0.25">
      <c r="A291" s="209"/>
      <c r="B291" s="160" t="s">
        <v>311</v>
      </c>
      <c r="C291" s="211"/>
      <c r="D291" s="202">
        <v>0.2</v>
      </c>
      <c r="E291" s="201">
        <v>0.2</v>
      </c>
      <c r="F291" s="201"/>
      <c r="G291" s="213"/>
      <c r="H291" s="201"/>
      <c r="I291" s="213"/>
      <c r="J291" s="201"/>
      <c r="K291" s="183"/>
    </row>
    <row r="292" spans="1:11" x14ac:dyDescent="0.25">
      <c r="A292" s="209"/>
      <c r="B292" s="160" t="s">
        <v>340</v>
      </c>
      <c r="C292" s="211"/>
      <c r="D292" s="202"/>
      <c r="E292" s="216">
        <v>60</v>
      </c>
      <c r="F292" s="202"/>
      <c r="G292" s="213"/>
      <c r="H292" s="201"/>
      <c r="I292" s="213"/>
      <c r="J292" s="201"/>
      <c r="K292" s="183"/>
    </row>
    <row r="293" spans="1:11" x14ac:dyDescent="0.25">
      <c r="A293" s="209"/>
      <c r="B293" s="160" t="s">
        <v>315</v>
      </c>
      <c r="C293" s="211"/>
      <c r="D293" s="202">
        <v>8</v>
      </c>
      <c r="E293" s="216">
        <v>8</v>
      </c>
      <c r="F293" s="202"/>
      <c r="G293" s="213"/>
      <c r="H293" s="201"/>
      <c r="I293" s="213"/>
      <c r="J293" s="201"/>
      <c r="K293" s="183"/>
    </row>
    <row r="294" spans="1:11" x14ac:dyDescent="0.25">
      <c r="A294" s="209"/>
      <c r="B294" s="160" t="s">
        <v>318</v>
      </c>
      <c r="C294" s="211"/>
      <c r="D294" s="202">
        <v>0.2</v>
      </c>
      <c r="E294" s="216">
        <v>0.2</v>
      </c>
      <c r="F294" s="202"/>
      <c r="G294" s="213"/>
      <c r="H294" s="201"/>
      <c r="I294" s="213"/>
      <c r="J294" s="201"/>
      <c r="K294" s="183"/>
    </row>
    <row r="295" spans="1:11" x14ac:dyDescent="0.25">
      <c r="A295" s="209" t="s">
        <v>120</v>
      </c>
      <c r="B295" s="160"/>
      <c r="C295" s="211">
        <v>140</v>
      </c>
      <c r="D295" s="201"/>
      <c r="E295" s="216"/>
      <c r="F295" s="202">
        <v>15</v>
      </c>
      <c r="G295" s="201">
        <v>19</v>
      </c>
      <c r="H295" s="201">
        <v>2.2999999999999998</v>
      </c>
      <c r="I295" s="202">
        <v>240</v>
      </c>
      <c r="J295" s="201">
        <v>0.28000000000000003</v>
      </c>
      <c r="K295" s="183" t="s">
        <v>121</v>
      </c>
    </row>
    <row r="296" spans="1:11" x14ac:dyDescent="0.25">
      <c r="A296" s="209"/>
      <c r="B296" s="160" t="s">
        <v>335</v>
      </c>
      <c r="C296" s="211"/>
      <c r="D296" s="201">
        <v>98</v>
      </c>
      <c r="E296" s="216">
        <v>98</v>
      </c>
      <c r="F296" s="202"/>
      <c r="G296" s="201"/>
      <c r="H296" s="201"/>
      <c r="I296" s="213"/>
      <c r="J296" s="201"/>
      <c r="K296" s="183"/>
    </row>
    <row r="297" spans="1:11" x14ac:dyDescent="0.25">
      <c r="A297" s="209"/>
      <c r="B297" s="160" t="s">
        <v>309</v>
      </c>
      <c r="C297" s="211"/>
      <c r="D297" s="201">
        <v>36.75</v>
      </c>
      <c r="E297" s="216">
        <v>36.75</v>
      </c>
      <c r="F297" s="202"/>
      <c r="G297" s="201"/>
      <c r="H297" s="201"/>
      <c r="I297" s="213"/>
      <c r="J297" s="201"/>
      <c r="K297" s="183"/>
    </row>
    <row r="298" spans="1:11" x14ac:dyDescent="0.25">
      <c r="A298" s="209"/>
      <c r="B298" s="160" t="s">
        <v>348</v>
      </c>
      <c r="C298" s="211"/>
      <c r="D298" s="201">
        <v>17.850000000000001</v>
      </c>
      <c r="E298" s="216">
        <v>17.5</v>
      </c>
      <c r="F298" s="202"/>
      <c r="G298" s="201"/>
      <c r="H298" s="201"/>
      <c r="I298" s="213"/>
      <c r="J298" s="201"/>
      <c r="K298" s="183"/>
    </row>
    <row r="299" spans="1:11" x14ac:dyDescent="0.25">
      <c r="A299" s="209"/>
      <c r="B299" s="160" t="s">
        <v>312</v>
      </c>
      <c r="C299" s="211"/>
      <c r="D299" s="201">
        <v>3</v>
      </c>
      <c r="E299" s="216">
        <v>3</v>
      </c>
      <c r="F299" s="202"/>
      <c r="G299" s="201"/>
      <c r="H299" s="201"/>
      <c r="I299" s="213"/>
      <c r="J299" s="201"/>
      <c r="K299" s="183"/>
    </row>
    <row r="300" spans="1:11" x14ac:dyDescent="0.25">
      <c r="A300" s="209"/>
      <c r="B300" s="160" t="s">
        <v>311</v>
      </c>
      <c r="C300" s="211"/>
      <c r="D300" s="201">
        <v>0.5</v>
      </c>
      <c r="E300" s="216">
        <v>0.5</v>
      </c>
      <c r="F300" s="202"/>
      <c r="G300" s="201"/>
      <c r="H300" s="201"/>
      <c r="I300" s="213"/>
      <c r="J300" s="201"/>
      <c r="K300" s="183"/>
    </row>
    <row r="301" spans="1:11" x14ac:dyDescent="0.25">
      <c r="A301" s="209" t="s">
        <v>122</v>
      </c>
      <c r="B301" s="160"/>
      <c r="C301" s="211" t="s">
        <v>60</v>
      </c>
      <c r="D301" s="212"/>
      <c r="E301" s="211"/>
      <c r="F301" s="214">
        <v>0.4</v>
      </c>
      <c r="G301" s="211">
        <v>0.17</v>
      </c>
      <c r="H301" s="212">
        <v>11.3</v>
      </c>
      <c r="I301" s="214">
        <v>48.3</v>
      </c>
      <c r="J301" s="211">
        <v>60</v>
      </c>
      <c r="K301" s="183" t="s">
        <v>123</v>
      </c>
    </row>
    <row r="302" spans="1:11" x14ac:dyDescent="0.25">
      <c r="A302" s="209"/>
      <c r="B302" s="160" t="s">
        <v>371</v>
      </c>
      <c r="C302" s="211"/>
      <c r="D302" s="212">
        <v>12</v>
      </c>
      <c r="E302" s="211">
        <v>12</v>
      </c>
      <c r="F302" s="214"/>
      <c r="G302" s="211"/>
      <c r="H302" s="212"/>
      <c r="I302" s="214"/>
      <c r="J302" s="211"/>
      <c r="K302" s="183"/>
    </row>
    <row r="303" spans="1:11" x14ac:dyDescent="0.25">
      <c r="A303" s="209"/>
      <c r="B303" s="160" t="s">
        <v>310</v>
      </c>
      <c r="C303" s="211"/>
      <c r="D303" s="212">
        <v>3</v>
      </c>
      <c r="E303" s="211">
        <v>3</v>
      </c>
      <c r="F303" s="214"/>
      <c r="G303" s="211"/>
      <c r="H303" s="214"/>
      <c r="I303" s="214"/>
      <c r="J303" s="211"/>
      <c r="K303" s="183"/>
    </row>
    <row r="304" spans="1:11" x14ac:dyDescent="0.25">
      <c r="A304" s="209"/>
      <c r="B304" s="160" t="s">
        <v>315</v>
      </c>
      <c r="C304" s="211"/>
      <c r="D304" s="211">
        <v>120</v>
      </c>
      <c r="E304" s="211">
        <v>120</v>
      </c>
      <c r="F304" s="211"/>
      <c r="G304" s="212"/>
      <c r="H304" s="211"/>
      <c r="I304" s="212"/>
      <c r="J304" s="211"/>
      <c r="K304" s="183"/>
    </row>
    <row r="305" spans="1:11" ht="15.75" thickBot="1" x14ac:dyDescent="0.3">
      <c r="A305" s="209" t="s">
        <v>62</v>
      </c>
      <c r="B305" s="160"/>
      <c r="C305" s="211">
        <v>23</v>
      </c>
      <c r="D305" s="201">
        <v>23</v>
      </c>
      <c r="E305" s="201">
        <v>23</v>
      </c>
      <c r="F305" s="201">
        <v>1.8</v>
      </c>
      <c r="G305" s="213">
        <v>0.23</v>
      </c>
      <c r="H305" s="201">
        <v>11.3</v>
      </c>
      <c r="I305" s="213">
        <v>54.5</v>
      </c>
      <c r="J305" s="201">
        <v>0</v>
      </c>
      <c r="K305" s="183"/>
    </row>
    <row r="306" spans="1:11" ht="15.75" thickBot="1" x14ac:dyDescent="0.3">
      <c r="A306" s="223" t="s">
        <v>30</v>
      </c>
      <c r="B306" s="224"/>
      <c r="C306" s="227">
        <v>469</v>
      </c>
      <c r="D306" s="247"/>
      <c r="E306" s="227"/>
      <c r="F306" s="225">
        <f>SUM(F278:F305)</f>
        <v>24.07</v>
      </c>
      <c r="G306" s="225">
        <f t="shared" ref="G306:J306" si="9">SUM(G278:G305)</f>
        <v>28.150000000000002</v>
      </c>
      <c r="H306" s="225">
        <f t="shared" si="9"/>
        <v>58.959999999999994</v>
      </c>
      <c r="I306" s="225">
        <f t="shared" si="9"/>
        <v>585.29999999999995</v>
      </c>
      <c r="J306" s="225">
        <f t="shared" si="9"/>
        <v>61.14</v>
      </c>
      <c r="K306" s="189"/>
    </row>
    <row r="307" spans="1:11" ht="15.75" thickBot="1" x14ac:dyDescent="0.3">
      <c r="A307" s="196" t="s">
        <v>63</v>
      </c>
      <c r="B307" s="197"/>
      <c r="C307" s="203">
        <f>C231+C235+C277+C306</f>
        <v>1666.5</v>
      </c>
      <c r="D307" s="188"/>
      <c r="E307" s="187"/>
      <c r="F307" s="187">
        <f>F231+F235+F277+F306</f>
        <v>53.33</v>
      </c>
      <c r="G307" s="187">
        <f t="shared" ref="G307:J307" si="10">G231+G235+G277+G306</f>
        <v>58.95</v>
      </c>
      <c r="H307" s="187">
        <f t="shared" si="10"/>
        <v>233.79999999999995</v>
      </c>
      <c r="I307" s="187">
        <f t="shared" si="10"/>
        <v>1679.2</v>
      </c>
      <c r="J307" s="187">
        <f t="shared" si="10"/>
        <v>89.69</v>
      </c>
      <c r="K307" s="189"/>
    </row>
    <row r="308" spans="1:11" x14ac:dyDescent="0.25">
      <c r="A308" s="160"/>
      <c r="B308" s="160"/>
      <c r="C308" s="207"/>
      <c r="D308" s="213"/>
      <c r="E308" s="213"/>
      <c r="F308" s="213"/>
      <c r="G308" s="213"/>
      <c r="H308" s="213"/>
      <c r="I308" s="208"/>
      <c r="J308" s="208"/>
      <c r="K308" s="191"/>
    </row>
    <row r="309" spans="1:11" ht="15.75" thickBot="1" x14ac:dyDescent="0.3">
      <c r="A309" s="159" t="s">
        <v>124</v>
      </c>
      <c r="C309" s="345"/>
      <c r="I309" s="343"/>
      <c r="J309" s="343"/>
      <c r="K309" s="161"/>
    </row>
    <row r="310" spans="1:11" ht="45.75" x14ac:dyDescent="0.25">
      <c r="A310" s="329" t="s">
        <v>7</v>
      </c>
      <c r="B310" s="330"/>
      <c r="C310" s="331" t="s">
        <v>8</v>
      </c>
      <c r="D310" s="167" t="s">
        <v>304</v>
      </c>
      <c r="E310" s="168" t="s">
        <v>304</v>
      </c>
      <c r="F310" s="167" t="s">
        <v>9</v>
      </c>
      <c r="G310" s="208"/>
      <c r="H310" s="265"/>
      <c r="I310" s="167" t="s">
        <v>10</v>
      </c>
      <c r="J310" s="172" t="s">
        <v>11</v>
      </c>
      <c r="K310" s="173" t="s">
        <v>12</v>
      </c>
    </row>
    <row r="311" spans="1:11" ht="15.75" thickBot="1" x14ac:dyDescent="0.3">
      <c r="A311" s="332" t="s">
        <v>13</v>
      </c>
      <c r="B311" s="333"/>
      <c r="C311" s="334"/>
      <c r="D311" s="177" t="s">
        <v>305</v>
      </c>
      <c r="E311" s="178" t="s">
        <v>305</v>
      </c>
      <c r="F311" s="179"/>
      <c r="G311" s="180"/>
      <c r="H311" s="181"/>
      <c r="I311" s="177" t="s">
        <v>14</v>
      </c>
      <c r="J311" s="182"/>
      <c r="K311" s="183"/>
    </row>
    <row r="312" spans="1:11" ht="15.75" thickBot="1" x14ac:dyDescent="0.3">
      <c r="A312" s="335"/>
      <c r="B312" s="336"/>
      <c r="C312" s="337"/>
      <c r="D312" s="187" t="s">
        <v>306</v>
      </c>
      <c r="E312" s="187" t="s">
        <v>307</v>
      </c>
      <c r="F312" s="187" t="s">
        <v>15</v>
      </c>
      <c r="G312" s="187" t="s">
        <v>16</v>
      </c>
      <c r="H312" s="188" t="s">
        <v>17</v>
      </c>
      <c r="I312" s="188" t="s">
        <v>18</v>
      </c>
      <c r="J312" s="187" t="s">
        <v>19</v>
      </c>
      <c r="K312" s="189"/>
    </row>
    <row r="313" spans="1:11" x14ac:dyDescent="0.25">
      <c r="A313" s="209"/>
      <c r="B313" s="191" t="s">
        <v>20</v>
      </c>
      <c r="C313" s="206"/>
      <c r="D313" s="213"/>
      <c r="E313" s="235"/>
      <c r="F313" s="235"/>
      <c r="G313" s="253"/>
      <c r="H313" s="235"/>
      <c r="I313" s="253"/>
      <c r="J313" s="235"/>
      <c r="K313" s="183"/>
    </row>
    <row r="314" spans="1:11" x14ac:dyDescent="0.25">
      <c r="A314" s="209" t="s">
        <v>125</v>
      </c>
      <c r="B314" s="160"/>
      <c r="C314" s="211">
        <v>180</v>
      </c>
      <c r="D314" s="202"/>
      <c r="E314" s="201"/>
      <c r="F314" s="201">
        <v>3.5</v>
      </c>
      <c r="G314" s="201">
        <v>4.4000000000000004</v>
      </c>
      <c r="H314" s="201">
        <v>15</v>
      </c>
      <c r="I314" s="202">
        <v>114</v>
      </c>
      <c r="J314" s="201">
        <v>0.52</v>
      </c>
      <c r="K314" s="183" t="s">
        <v>126</v>
      </c>
    </row>
    <row r="315" spans="1:11" x14ac:dyDescent="0.25">
      <c r="A315" s="209"/>
      <c r="B315" s="241" t="s">
        <v>342</v>
      </c>
      <c r="C315" s="211"/>
      <c r="D315" s="202">
        <v>11</v>
      </c>
      <c r="E315" s="201">
        <v>11</v>
      </c>
      <c r="F315" s="201"/>
      <c r="G315" s="201"/>
      <c r="H315" s="201"/>
      <c r="I315" s="202"/>
      <c r="J315" s="201"/>
      <c r="K315" s="183"/>
    </row>
    <row r="316" spans="1:11" x14ac:dyDescent="0.25">
      <c r="A316" s="209"/>
      <c r="B316" s="160" t="s">
        <v>315</v>
      </c>
      <c r="C316" s="214"/>
      <c r="D316" s="202">
        <v>60</v>
      </c>
      <c r="E316" s="201">
        <v>60</v>
      </c>
      <c r="F316" s="201"/>
      <c r="G316" s="201"/>
      <c r="H316" s="201"/>
      <c r="I316" s="202"/>
      <c r="J316" s="201"/>
      <c r="K316" s="183"/>
    </row>
    <row r="317" spans="1:11" x14ac:dyDescent="0.25">
      <c r="A317" s="209"/>
      <c r="B317" s="160" t="s">
        <v>309</v>
      </c>
      <c r="C317" s="214"/>
      <c r="D317" s="202">
        <v>130</v>
      </c>
      <c r="E317" s="201">
        <v>130</v>
      </c>
      <c r="F317" s="201"/>
      <c r="G317" s="201"/>
      <c r="H317" s="201"/>
      <c r="I317" s="202"/>
      <c r="J317" s="201"/>
      <c r="K317" s="183"/>
    </row>
    <row r="318" spans="1:11" x14ac:dyDescent="0.25">
      <c r="A318" s="209"/>
      <c r="B318" s="160" t="s">
        <v>312</v>
      </c>
      <c r="C318" s="214"/>
      <c r="D318" s="202">
        <v>2</v>
      </c>
      <c r="E318" s="201">
        <v>2</v>
      </c>
      <c r="F318" s="201"/>
      <c r="G318" s="201"/>
      <c r="H318" s="201"/>
      <c r="I318" s="202"/>
      <c r="J318" s="201"/>
      <c r="K318" s="183"/>
    </row>
    <row r="319" spans="1:11" x14ac:dyDescent="0.25">
      <c r="A319" s="209"/>
      <c r="B319" s="160" t="s">
        <v>310</v>
      </c>
      <c r="C319" s="214"/>
      <c r="D319" s="202">
        <v>1</v>
      </c>
      <c r="E319" s="201">
        <v>1</v>
      </c>
      <c r="F319" s="201"/>
      <c r="G319" s="201"/>
      <c r="H319" s="201"/>
      <c r="I319" s="202"/>
      <c r="J319" s="201"/>
      <c r="K319" s="183"/>
    </row>
    <row r="320" spans="1:11" x14ac:dyDescent="0.25">
      <c r="A320" s="209"/>
      <c r="B320" s="160" t="s">
        <v>311</v>
      </c>
      <c r="C320" s="214"/>
      <c r="D320" s="201">
        <v>1.2</v>
      </c>
      <c r="E320" s="201">
        <v>1.2</v>
      </c>
      <c r="F320" s="202"/>
      <c r="G320" s="201"/>
      <c r="H320" s="213"/>
      <c r="I320" s="202"/>
      <c r="J320" s="201"/>
      <c r="K320" s="183"/>
    </row>
    <row r="321" spans="1:11" x14ac:dyDescent="0.25">
      <c r="A321" s="209" t="s">
        <v>127</v>
      </c>
      <c r="B321" s="160"/>
      <c r="C321" s="211">
        <v>180</v>
      </c>
      <c r="D321" s="182"/>
      <c r="E321" s="182"/>
      <c r="F321" s="202">
        <v>1.2166666666666666</v>
      </c>
      <c r="G321" s="201">
        <v>1.3416666666666668</v>
      </c>
      <c r="H321" s="201">
        <v>11.941666666666666</v>
      </c>
      <c r="I321" s="202">
        <v>65</v>
      </c>
      <c r="J321" s="201">
        <v>0.19</v>
      </c>
      <c r="K321" s="183" t="s">
        <v>128</v>
      </c>
    </row>
    <row r="322" spans="1:11" x14ac:dyDescent="0.25">
      <c r="A322" s="209"/>
      <c r="B322" s="160" t="s">
        <v>372</v>
      </c>
      <c r="C322" s="211"/>
      <c r="D322" s="201">
        <v>2.5</v>
      </c>
      <c r="E322" s="201">
        <v>2.5</v>
      </c>
      <c r="F322" s="202"/>
      <c r="G322" s="202"/>
      <c r="H322" s="202"/>
      <c r="I322" s="202"/>
      <c r="J322" s="201"/>
      <c r="K322" s="183"/>
    </row>
    <row r="323" spans="1:11" x14ac:dyDescent="0.25">
      <c r="A323" s="209"/>
      <c r="B323" s="160" t="s">
        <v>310</v>
      </c>
      <c r="C323" s="211"/>
      <c r="D323" s="201">
        <v>10</v>
      </c>
      <c r="E323" s="201">
        <v>10</v>
      </c>
      <c r="F323" s="202"/>
      <c r="G323" s="201"/>
      <c r="H323" s="201"/>
      <c r="I323" s="202"/>
      <c r="J323" s="201"/>
      <c r="K323" s="183"/>
    </row>
    <row r="324" spans="1:11" x14ac:dyDescent="0.25">
      <c r="A324" s="193"/>
      <c r="B324" s="160" t="s">
        <v>309</v>
      </c>
      <c r="C324" s="211"/>
      <c r="D324" s="201">
        <v>90</v>
      </c>
      <c r="E324" s="201">
        <v>90</v>
      </c>
      <c r="F324" s="202"/>
      <c r="G324" s="201"/>
      <c r="H324" s="201"/>
      <c r="I324" s="202"/>
      <c r="J324" s="201"/>
      <c r="K324" s="183"/>
    </row>
    <row r="325" spans="1:11" x14ac:dyDescent="0.25">
      <c r="A325" s="193"/>
      <c r="B325" s="160" t="s">
        <v>315</v>
      </c>
      <c r="C325" s="211"/>
      <c r="D325" s="201">
        <v>108</v>
      </c>
      <c r="E325" s="201">
        <v>108</v>
      </c>
      <c r="F325" s="202"/>
      <c r="G325" s="201"/>
      <c r="H325" s="201"/>
      <c r="I325" s="202"/>
      <c r="J325" s="201"/>
      <c r="K325" s="183"/>
    </row>
    <row r="326" spans="1:11" x14ac:dyDescent="0.25">
      <c r="A326" s="209" t="s">
        <v>69</v>
      </c>
      <c r="B326" s="160"/>
      <c r="C326" s="210" t="s">
        <v>70</v>
      </c>
      <c r="D326" s="182"/>
      <c r="E326" s="182"/>
      <c r="F326" s="202">
        <v>4.8</v>
      </c>
      <c r="G326" s="201">
        <v>7.2</v>
      </c>
      <c r="H326" s="213">
        <v>15.4</v>
      </c>
      <c r="I326" s="202">
        <v>146</v>
      </c>
      <c r="J326" s="201">
        <v>0.19</v>
      </c>
      <c r="K326" s="183" t="s">
        <v>71</v>
      </c>
    </row>
    <row r="327" spans="1:11" x14ac:dyDescent="0.25">
      <c r="A327" s="209"/>
      <c r="B327" s="160" t="s">
        <v>316</v>
      </c>
      <c r="C327" s="211"/>
      <c r="D327" s="201">
        <v>30</v>
      </c>
      <c r="E327" s="201">
        <v>30</v>
      </c>
      <c r="F327" s="202"/>
      <c r="G327" s="201"/>
      <c r="H327" s="201"/>
      <c r="I327" s="202"/>
      <c r="J327" s="201"/>
      <c r="K327" s="183"/>
    </row>
    <row r="328" spans="1:11" x14ac:dyDescent="0.25">
      <c r="A328" s="209"/>
      <c r="B328" s="160" t="s">
        <v>348</v>
      </c>
      <c r="C328" s="211"/>
      <c r="D328" s="202">
        <v>7.14</v>
      </c>
      <c r="E328" s="201">
        <v>7</v>
      </c>
      <c r="F328" s="202"/>
      <c r="G328" s="201"/>
      <c r="H328" s="201"/>
      <c r="I328" s="202"/>
      <c r="J328" s="201"/>
      <c r="K328" s="183"/>
    </row>
    <row r="329" spans="1:11" ht="15.75" thickBot="1" x14ac:dyDescent="0.3">
      <c r="A329" s="267"/>
      <c r="B329" s="160" t="s">
        <v>312</v>
      </c>
      <c r="C329" s="211"/>
      <c r="D329" s="201">
        <v>5</v>
      </c>
      <c r="E329" s="201">
        <v>5</v>
      </c>
      <c r="F329" s="270" t="s">
        <v>203</v>
      </c>
      <c r="G329" s="269"/>
      <c r="H329" s="269"/>
      <c r="I329" s="287"/>
      <c r="J329" s="201"/>
      <c r="K329" s="183"/>
    </row>
    <row r="330" spans="1:11" ht="15.75" thickBot="1" x14ac:dyDescent="0.3">
      <c r="A330" s="196" t="s">
        <v>30</v>
      </c>
      <c r="B330" s="197"/>
      <c r="C330" s="203">
        <v>402</v>
      </c>
      <c r="D330" s="188"/>
      <c r="E330" s="187"/>
      <c r="F330" s="187">
        <f>SUM(F313:F329)</f>
        <v>9.5166666666666657</v>
      </c>
      <c r="G330" s="187">
        <f t="shared" ref="G330:J330" si="11">SUM(G313:G329)</f>
        <v>12.941666666666666</v>
      </c>
      <c r="H330" s="187">
        <f t="shared" si="11"/>
        <v>42.341666666666669</v>
      </c>
      <c r="I330" s="187">
        <f t="shared" si="11"/>
        <v>325</v>
      </c>
      <c r="J330" s="187">
        <f t="shared" si="11"/>
        <v>0.89999999999999991</v>
      </c>
      <c r="K330" s="189"/>
    </row>
    <row r="331" spans="1:11" x14ac:dyDescent="0.25">
      <c r="A331" s="209"/>
      <c r="B331" s="160" t="s">
        <v>31</v>
      </c>
      <c r="C331" s="211"/>
      <c r="D331" s="202"/>
      <c r="E331" s="201"/>
      <c r="F331" s="201"/>
      <c r="G331" s="213"/>
      <c r="H331" s="201"/>
      <c r="I331" s="213"/>
      <c r="J331" s="201"/>
      <c r="K331" s="173"/>
    </row>
    <row r="332" spans="1:11" x14ac:dyDescent="0.25">
      <c r="A332" s="209" t="s">
        <v>72</v>
      </c>
      <c r="B332" s="160"/>
      <c r="C332" s="200">
        <v>100</v>
      </c>
      <c r="D332" s="237">
        <v>114</v>
      </c>
      <c r="E332" s="200">
        <v>100</v>
      </c>
      <c r="F332" s="202">
        <v>0.6</v>
      </c>
      <c r="G332" s="201">
        <v>0.43</v>
      </c>
      <c r="H332" s="213">
        <v>14</v>
      </c>
      <c r="I332" s="201">
        <v>62.3</v>
      </c>
      <c r="J332" s="202">
        <v>7</v>
      </c>
      <c r="K332" s="183" t="s">
        <v>129</v>
      </c>
    </row>
    <row r="333" spans="1:11" ht="15.75" thickBot="1" x14ac:dyDescent="0.3">
      <c r="A333" s="209" t="s">
        <v>130</v>
      </c>
      <c r="B333" s="160"/>
      <c r="C333" s="200"/>
      <c r="D333" s="237"/>
      <c r="E333" s="200"/>
      <c r="F333" s="202"/>
      <c r="G333" s="201"/>
      <c r="H333" s="213"/>
      <c r="I333" s="201"/>
      <c r="J333" s="202"/>
      <c r="K333" s="183"/>
    </row>
    <row r="334" spans="1:11" ht="15.75" thickBot="1" x14ac:dyDescent="0.3">
      <c r="A334" s="196" t="s">
        <v>30</v>
      </c>
      <c r="B334" s="197"/>
      <c r="C334" s="203">
        <f>SUM(C332)</f>
        <v>100</v>
      </c>
      <c r="D334" s="346"/>
      <c r="E334" s="338"/>
      <c r="F334" s="187">
        <f>SUM(F332)</f>
        <v>0.6</v>
      </c>
      <c r="G334" s="187">
        <f>SUM(G332)</f>
        <v>0.43</v>
      </c>
      <c r="H334" s="187">
        <f>SUM(H332)</f>
        <v>14</v>
      </c>
      <c r="I334" s="187">
        <f>SUM(I332)</f>
        <v>62.3</v>
      </c>
      <c r="J334" s="187">
        <f>SUM(J332)</f>
        <v>7</v>
      </c>
      <c r="K334" s="189"/>
    </row>
    <row r="335" spans="1:11" x14ac:dyDescent="0.25">
      <c r="A335" s="190"/>
      <c r="B335" s="191" t="s">
        <v>35</v>
      </c>
      <c r="C335" s="206"/>
      <c r="D335" s="208"/>
      <c r="E335" s="235"/>
      <c r="F335" s="208"/>
      <c r="G335" s="168"/>
      <c r="H335" s="208"/>
      <c r="I335" s="167"/>
      <c r="J335" s="201"/>
      <c r="K335" s="183"/>
    </row>
    <row r="336" spans="1:11" x14ac:dyDescent="0.25">
      <c r="A336" s="209" t="s">
        <v>131</v>
      </c>
      <c r="B336" s="160"/>
      <c r="C336" s="211">
        <v>40</v>
      </c>
      <c r="D336" s="213"/>
      <c r="E336" s="201"/>
      <c r="F336" s="213">
        <v>0.32</v>
      </c>
      <c r="G336" s="201">
        <v>0.04</v>
      </c>
      <c r="H336" s="213">
        <v>0.68</v>
      </c>
      <c r="I336" s="202">
        <v>4.4000000000000004</v>
      </c>
      <c r="J336" s="201">
        <v>2</v>
      </c>
      <c r="K336" s="5" t="s">
        <v>132</v>
      </c>
    </row>
    <row r="337" spans="1:11" x14ac:dyDescent="0.25">
      <c r="A337" s="209"/>
      <c r="B337" s="160" t="s">
        <v>322</v>
      </c>
      <c r="C337" s="211"/>
      <c r="D337" s="213">
        <v>72.8</v>
      </c>
      <c r="E337" s="201">
        <v>40</v>
      </c>
      <c r="F337" s="213"/>
      <c r="G337" s="201"/>
      <c r="H337" s="213"/>
      <c r="I337" s="202"/>
      <c r="J337" s="201"/>
      <c r="K337" s="283"/>
    </row>
    <row r="338" spans="1:11" ht="22.5" x14ac:dyDescent="0.25">
      <c r="A338" s="260" t="s">
        <v>133</v>
      </c>
      <c r="B338" s="261"/>
      <c r="C338" s="211" t="s">
        <v>78</v>
      </c>
      <c r="D338" s="201"/>
      <c r="E338" s="201"/>
      <c r="F338" s="202">
        <v>1.4</v>
      </c>
      <c r="G338" s="202">
        <v>4.5</v>
      </c>
      <c r="H338" s="201">
        <v>6.8</v>
      </c>
      <c r="I338" s="202">
        <v>73.3</v>
      </c>
      <c r="J338" s="201">
        <v>9.6</v>
      </c>
      <c r="K338" s="183" t="s">
        <v>134</v>
      </c>
    </row>
    <row r="339" spans="1:11" x14ac:dyDescent="0.25">
      <c r="A339" s="209"/>
      <c r="B339" s="160" t="s">
        <v>321</v>
      </c>
      <c r="C339" s="211"/>
      <c r="D339" s="201">
        <v>50</v>
      </c>
      <c r="E339" s="201">
        <v>40</v>
      </c>
      <c r="F339" s="202"/>
      <c r="G339" s="202"/>
      <c r="H339" s="202"/>
      <c r="I339" s="202"/>
      <c r="J339" s="201"/>
      <c r="K339" s="183"/>
    </row>
    <row r="340" spans="1:11" x14ac:dyDescent="0.25">
      <c r="A340" s="160"/>
      <c r="B340" s="160" t="s">
        <v>320</v>
      </c>
      <c r="C340" s="211"/>
      <c r="D340" s="213">
        <v>40.08</v>
      </c>
      <c r="E340" s="202">
        <v>24</v>
      </c>
      <c r="F340" s="202"/>
      <c r="G340" s="202"/>
      <c r="H340" s="202"/>
      <c r="I340" s="201"/>
      <c r="J340" s="182"/>
      <c r="K340" s="183"/>
    </row>
    <row r="341" spans="1:11" x14ac:dyDescent="0.25">
      <c r="A341" s="209"/>
      <c r="B341" s="160" t="s">
        <v>323</v>
      </c>
      <c r="C341" s="211"/>
      <c r="D341" s="201">
        <v>10.64</v>
      </c>
      <c r="E341" s="201">
        <v>8</v>
      </c>
      <c r="F341" s="202"/>
      <c r="G341" s="202"/>
      <c r="H341" s="201"/>
      <c r="I341" s="202"/>
      <c r="J341" s="182"/>
      <c r="K341" s="183"/>
    </row>
    <row r="342" spans="1:11" x14ac:dyDescent="0.25">
      <c r="A342" s="209"/>
      <c r="B342" s="160" t="s">
        <v>325</v>
      </c>
      <c r="C342" s="211"/>
      <c r="D342" s="201">
        <v>9.52</v>
      </c>
      <c r="E342" s="201">
        <v>8</v>
      </c>
      <c r="F342" s="202"/>
      <c r="G342" s="202"/>
      <c r="H342" s="201"/>
      <c r="I342" s="202"/>
      <c r="J342" s="182"/>
      <c r="K342" s="183"/>
    </row>
    <row r="343" spans="1:11" x14ac:dyDescent="0.25">
      <c r="A343" s="209"/>
      <c r="B343" s="160" t="s">
        <v>318</v>
      </c>
      <c r="C343" s="211"/>
      <c r="D343" s="201">
        <v>3</v>
      </c>
      <c r="E343" s="201">
        <v>3</v>
      </c>
      <c r="F343" s="202"/>
      <c r="G343" s="202"/>
      <c r="H343" s="201"/>
      <c r="I343" s="202"/>
      <c r="J343" s="182"/>
      <c r="K343" s="183"/>
    </row>
    <row r="344" spans="1:11" x14ac:dyDescent="0.25">
      <c r="A344" s="209"/>
      <c r="B344" s="160" t="s">
        <v>326</v>
      </c>
      <c r="C344" s="211"/>
      <c r="D344" s="201">
        <v>6</v>
      </c>
      <c r="E344" s="201">
        <v>6</v>
      </c>
      <c r="F344" s="202"/>
      <c r="G344" s="202"/>
      <c r="H344" s="201"/>
      <c r="I344" s="202"/>
      <c r="J344" s="182"/>
      <c r="K344" s="183"/>
    </row>
    <row r="345" spans="1:11" x14ac:dyDescent="0.25">
      <c r="A345" s="209"/>
      <c r="B345" s="160" t="s">
        <v>311</v>
      </c>
      <c r="C345" s="211"/>
      <c r="D345" s="201">
        <v>1.2</v>
      </c>
      <c r="E345" s="201">
        <v>1.2</v>
      </c>
      <c r="F345" s="202"/>
      <c r="G345" s="202"/>
      <c r="H345" s="201"/>
      <c r="I345" s="202"/>
      <c r="J345" s="182"/>
      <c r="K345" s="183"/>
    </row>
    <row r="346" spans="1:11" x14ac:dyDescent="0.25">
      <c r="A346" s="209"/>
      <c r="B346" s="160" t="s">
        <v>315</v>
      </c>
      <c r="C346" s="211"/>
      <c r="D346" s="201">
        <v>160</v>
      </c>
      <c r="E346" s="201">
        <v>160</v>
      </c>
      <c r="F346" s="202"/>
      <c r="G346" s="202"/>
      <c r="H346" s="201"/>
      <c r="I346" s="202"/>
      <c r="J346" s="182"/>
      <c r="K346" s="183"/>
    </row>
    <row r="347" spans="1:11" ht="23.25" x14ac:dyDescent="0.25">
      <c r="A347" s="209" t="s">
        <v>135</v>
      </c>
      <c r="B347" s="160"/>
      <c r="C347" s="211">
        <v>200</v>
      </c>
      <c r="D347" s="211"/>
      <c r="E347" s="212"/>
      <c r="F347" s="211">
        <v>10.6</v>
      </c>
      <c r="G347" s="212">
        <v>14</v>
      </c>
      <c r="H347" s="211">
        <v>34</v>
      </c>
      <c r="I347" s="212">
        <v>304.39999999999998</v>
      </c>
      <c r="J347" s="214">
        <v>3.13</v>
      </c>
      <c r="K347" s="183" t="s">
        <v>136</v>
      </c>
    </row>
    <row r="348" spans="1:11" x14ac:dyDescent="0.25">
      <c r="A348" s="209"/>
      <c r="B348" s="160" t="s">
        <v>374</v>
      </c>
      <c r="C348" s="211"/>
      <c r="D348" s="211">
        <v>52</v>
      </c>
      <c r="E348" s="212">
        <v>52</v>
      </c>
      <c r="F348" s="259"/>
      <c r="G348" s="262"/>
      <c r="H348" s="259"/>
      <c r="I348" s="212"/>
      <c r="J348" s="214"/>
      <c r="K348" s="183"/>
    </row>
    <row r="349" spans="1:11" x14ac:dyDescent="0.25">
      <c r="A349" s="209"/>
      <c r="B349" s="160" t="s">
        <v>375</v>
      </c>
      <c r="C349" s="211"/>
      <c r="D349" s="211"/>
      <c r="E349" s="212">
        <v>32</v>
      </c>
      <c r="F349" s="259"/>
      <c r="G349" s="262"/>
      <c r="H349" s="259"/>
      <c r="I349" s="262"/>
      <c r="J349" s="263"/>
      <c r="K349" s="183"/>
    </row>
    <row r="350" spans="1:11" x14ac:dyDescent="0.25">
      <c r="A350" s="209"/>
      <c r="B350" s="160" t="s">
        <v>320</v>
      </c>
      <c r="C350" s="211"/>
      <c r="D350" s="211">
        <v>223.78</v>
      </c>
      <c r="E350" s="212">
        <v>134</v>
      </c>
      <c r="F350" s="259"/>
      <c r="G350" s="262"/>
      <c r="H350" s="259"/>
      <c r="I350" s="212"/>
      <c r="J350" s="214"/>
      <c r="K350" s="183"/>
    </row>
    <row r="351" spans="1:11" x14ac:dyDescent="0.25">
      <c r="A351" s="209"/>
      <c r="B351" s="160" t="s">
        <v>323</v>
      </c>
      <c r="C351" s="211"/>
      <c r="D351" s="211">
        <v>20</v>
      </c>
      <c r="E351" s="212">
        <v>15</v>
      </c>
      <c r="F351" s="259"/>
      <c r="G351" s="262"/>
      <c r="H351" s="259"/>
      <c r="I351" s="212"/>
      <c r="J351" s="214"/>
      <c r="K351" s="183"/>
    </row>
    <row r="352" spans="1:11" x14ac:dyDescent="0.25">
      <c r="A352" s="209"/>
      <c r="B352" s="160" t="s">
        <v>325</v>
      </c>
      <c r="C352" s="211"/>
      <c r="D352" s="211">
        <v>20.23</v>
      </c>
      <c r="E352" s="212">
        <v>17</v>
      </c>
      <c r="F352" s="259"/>
      <c r="G352" s="262"/>
      <c r="H352" s="259"/>
      <c r="I352" s="212"/>
      <c r="J352" s="214"/>
      <c r="K352" s="183"/>
    </row>
    <row r="353" spans="1:11" x14ac:dyDescent="0.25">
      <c r="A353" s="209"/>
      <c r="B353" s="160" t="s">
        <v>318</v>
      </c>
      <c r="C353" s="211"/>
      <c r="D353" s="211">
        <v>5</v>
      </c>
      <c r="E353" s="212">
        <v>5</v>
      </c>
      <c r="F353" s="259"/>
      <c r="G353" s="262"/>
      <c r="H353" s="259"/>
      <c r="I353" s="212"/>
      <c r="J353" s="214"/>
      <c r="K353" s="183"/>
    </row>
    <row r="354" spans="1:11" x14ac:dyDescent="0.25">
      <c r="A354" s="209"/>
      <c r="B354" s="160" t="s">
        <v>336</v>
      </c>
      <c r="C354" s="211"/>
      <c r="D354" s="211">
        <v>2</v>
      </c>
      <c r="E354" s="212">
        <v>2</v>
      </c>
      <c r="F354" s="259"/>
      <c r="G354" s="262"/>
      <c r="H354" s="259"/>
      <c r="I354" s="212"/>
      <c r="J354" s="214"/>
      <c r="K354" s="183"/>
    </row>
    <row r="355" spans="1:11" x14ac:dyDescent="0.25">
      <c r="A355" s="209"/>
      <c r="B355" s="160" t="s">
        <v>376</v>
      </c>
      <c r="C355" s="211"/>
      <c r="D355" s="211"/>
      <c r="E355" s="212">
        <v>168</v>
      </c>
      <c r="F355" s="259"/>
      <c r="G355" s="262"/>
      <c r="H355" s="259"/>
      <c r="I355" s="212"/>
      <c r="J355" s="214"/>
      <c r="K355" s="183"/>
    </row>
    <row r="356" spans="1:11" x14ac:dyDescent="0.25">
      <c r="A356" s="209" t="s">
        <v>137</v>
      </c>
      <c r="B356" s="160"/>
      <c r="C356" s="211">
        <v>180</v>
      </c>
      <c r="D356" s="213"/>
      <c r="E356" s="201"/>
      <c r="F356" s="213">
        <v>0.27</v>
      </c>
      <c r="G356" s="201">
        <v>0.1</v>
      </c>
      <c r="H356" s="213">
        <v>15</v>
      </c>
      <c r="I356" s="202">
        <v>62</v>
      </c>
      <c r="J356" s="201">
        <v>0.3</v>
      </c>
      <c r="K356" s="183" t="s">
        <v>138</v>
      </c>
    </row>
    <row r="357" spans="1:11" x14ac:dyDescent="0.25">
      <c r="A357" s="209"/>
      <c r="B357" s="160" t="s">
        <v>415</v>
      </c>
      <c r="C357" s="211"/>
      <c r="D357" s="213">
        <v>22.5</v>
      </c>
      <c r="E357" s="201">
        <v>22.5</v>
      </c>
      <c r="F357" s="213"/>
      <c r="G357" s="201"/>
      <c r="H357" s="213"/>
      <c r="I357" s="202"/>
      <c r="J357" s="201"/>
      <c r="K357" s="183"/>
    </row>
    <row r="358" spans="1:11" x14ac:dyDescent="0.25">
      <c r="A358" s="209"/>
      <c r="B358" s="160" t="s">
        <v>310</v>
      </c>
      <c r="C358" s="211"/>
      <c r="D358" s="213">
        <v>5</v>
      </c>
      <c r="E358" s="201">
        <v>5</v>
      </c>
      <c r="F358" s="213"/>
      <c r="G358" s="201"/>
      <c r="H358" s="213"/>
      <c r="I358" s="202"/>
      <c r="J358" s="201"/>
      <c r="K358" s="183"/>
    </row>
    <row r="359" spans="1:11" x14ac:dyDescent="0.25">
      <c r="A359" s="209"/>
      <c r="B359" s="160" t="s">
        <v>315</v>
      </c>
      <c r="C359" s="211"/>
      <c r="D359" s="213">
        <v>155</v>
      </c>
      <c r="E359" s="201">
        <v>155</v>
      </c>
      <c r="F359" s="213"/>
      <c r="G359" s="201"/>
      <c r="H359" s="213"/>
      <c r="I359" s="202"/>
      <c r="J359" s="201"/>
      <c r="K359" s="183"/>
    </row>
    <row r="360" spans="1:11" ht="15.75" thickBot="1" x14ac:dyDescent="0.3">
      <c r="A360" s="340" t="s">
        <v>49</v>
      </c>
      <c r="B360" s="161"/>
      <c r="C360" s="266">
        <v>37.5</v>
      </c>
      <c r="D360" s="269">
        <v>37.5</v>
      </c>
      <c r="E360" s="269">
        <v>37.5</v>
      </c>
      <c r="F360" s="266">
        <v>1.8</v>
      </c>
      <c r="G360" s="266">
        <v>0.4</v>
      </c>
      <c r="H360" s="266">
        <v>18</v>
      </c>
      <c r="I360" s="266">
        <v>82.5</v>
      </c>
      <c r="J360" s="266"/>
      <c r="K360" s="277"/>
    </row>
    <row r="361" spans="1:11" ht="15.75" thickBot="1" x14ac:dyDescent="0.3">
      <c r="A361" s="196" t="s">
        <v>30</v>
      </c>
      <c r="B361" s="197"/>
      <c r="C361" s="203">
        <v>663.5</v>
      </c>
      <c r="D361" s="278"/>
      <c r="E361" s="187"/>
      <c r="F361" s="188">
        <f>SUM(F335:F360)</f>
        <v>14.39</v>
      </c>
      <c r="G361" s="188">
        <f t="shared" ref="G361:J361" si="12">SUM(G335:G360)</f>
        <v>19.04</v>
      </c>
      <c r="H361" s="188">
        <f t="shared" si="12"/>
        <v>74.47999999999999</v>
      </c>
      <c r="I361" s="188">
        <f t="shared" si="12"/>
        <v>526.59999999999991</v>
      </c>
      <c r="J361" s="188">
        <f t="shared" si="12"/>
        <v>15.030000000000001</v>
      </c>
      <c r="K361" s="189"/>
    </row>
    <row r="362" spans="1:11" x14ac:dyDescent="0.25">
      <c r="A362" s="190"/>
      <c r="B362" s="191" t="s">
        <v>50</v>
      </c>
      <c r="C362" s="264"/>
      <c r="D362" s="167"/>
      <c r="E362" s="168"/>
      <c r="F362" s="168"/>
      <c r="G362" s="208"/>
      <c r="H362" s="168"/>
      <c r="I362" s="208"/>
      <c r="J362" s="182"/>
      <c r="K362" s="183"/>
    </row>
    <row r="363" spans="1:11" x14ac:dyDescent="0.25">
      <c r="A363" s="209" t="s">
        <v>139</v>
      </c>
      <c r="B363" s="160"/>
      <c r="C363" s="211">
        <v>130</v>
      </c>
      <c r="D363" s="213"/>
      <c r="E363" s="201"/>
      <c r="F363" s="213">
        <v>3.7</v>
      </c>
      <c r="G363" s="201">
        <v>3.25</v>
      </c>
      <c r="H363" s="213">
        <v>5.2</v>
      </c>
      <c r="I363" s="201">
        <v>65</v>
      </c>
      <c r="J363" s="216">
        <v>0.8</v>
      </c>
      <c r="K363" s="183" t="s">
        <v>90</v>
      </c>
    </row>
    <row r="364" spans="1:11" x14ac:dyDescent="0.25">
      <c r="A364" s="209"/>
      <c r="B364" s="160" t="s">
        <v>378</v>
      </c>
      <c r="C364" s="211"/>
      <c r="D364" s="213">
        <v>134</v>
      </c>
      <c r="E364" s="201">
        <v>130</v>
      </c>
      <c r="F364" s="202"/>
      <c r="G364" s="201"/>
      <c r="H364" s="213"/>
      <c r="I364" s="202"/>
      <c r="J364" s="201"/>
      <c r="K364" s="183"/>
    </row>
    <row r="365" spans="1:11" x14ac:dyDescent="0.25">
      <c r="A365" s="240" t="s">
        <v>87</v>
      </c>
      <c r="B365" s="241"/>
      <c r="C365" s="242">
        <v>30</v>
      </c>
      <c r="D365" s="307">
        <v>30</v>
      </c>
      <c r="E365" s="242">
        <v>30</v>
      </c>
      <c r="F365" s="244">
        <v>1</v>
      </c>
      <c r="G365" s="244">
        <v>2</v>
      </c>
      <c r="H365" s="244">
        <v>42</v>
      </c>
      <c r="I365" s="245">
        <v>190</v>
      </c>
      <c r="J365" s="244"/>
      <c r="K365" s="309"/>
    </row>
    <row r="366" spans="1:11" x14ac:dyDescent="0.25">
      <c r="A366" s="240" t="s">
        <v>140</v>
      </c>
      <c r="B366" s="241"/>
      <c r="C366" s="242"/>
      <c r="D366" s="307"/>
      <c r="E366" s="242"/>
      <c r="F366" s="244"/>
      <c r="G366" s="244"/>
      <c r="H366" s="244"/>
      <c r="I366" s="245"/>
      <c r="J366" s="244"/>
      <c r="K366" s="309"/>
    </row>
    <row r="367" spans="1:11" x14ac:dyDescent="0.25">
      <c r="A367" s="209" t="s">
        <v>141</v>
      </c>
      <c r="B367" s="160"/>
      <c r="C367" s="211">
        <v>40</v>
      </c>
      <c r="D367" s="202"/>
      <c r="E367" s="201"/>
      <c r="F367" s="213">
        <v>0.3</v>
      </c>
      <c r="G367" s="202">
        <v>1.4</v>
      </c>
      <c r="H367" s="201">
        <v>3.3</v>
      </c>
      <c r="I367" s="202">
        <v>27</v>
      </c>
      <c r="J367" s="201">
        <v>0.8</v>
      </c>
      <c r="K367" s="183" t="s">
        <v>142</v>
      </c>
    </row>
    <row r="368" spans="1:11" x14ac:dyDescent="0.25">
      <c r="A368" s="209"/>
      <c r="B368" s="160" t="s">
        <v>323</v>
      </c>
      <c r="C368" s="211"/>
      <c r="D368" s="202">
        <v>28.3</v>
      </c>
      <c r="E368" s="201">
        <v>21.3</v>
      </c>
      <c r="F368" s="213"/>
      <c r="G368" s="202"/>
      <c r="H368" s="201"/>
      <c r="I368" s="202"/>
      <c r="J368" s="201"/>
      <c r="K368" s="183"/>
    </row>
    <row r="369" spans="1:11" x14ac:dyDescent="0.25">
      <c r="A369" s="209"/>
      <c r="B369" s="160" t="s">
        <v>349</v>
      </c>
      <c r="C369" s="211"/>
      <c r="D369" s="213">
        <v>19.559999999999999</v>
      </c>
      <c r="E369" s="201">
        <v>17.2</v>
      </c>
      <c r="F369" s="213"/>
      <c r="G369" s="201"/>
      <c r="H369" s="213"/>
      <c r="I369" s="201"/>
      <c r="J369" s="213"/>
      <c r="K369" s="183"/>
    </row>
    <row r="370" spans="1:11" x14ac:dyDescent="0.25">
      <c r="A370" s="160"/>
      <c r="B370" s="160" t="s">
        <v>318</v>
      </c>
      <c r="C370" s="211"/>
      <c r="D370" s="213">
        <v>1.6</v>
      </c>
      <c r="E370" s="201">
        <v>1.6</v>
      </c>
      <c r="F370" s="213"/>
      <c r="G370" s="201"/>
      <c r="H370" s="213"/>
      <c r="I370" s="201"/>
      <c r="J370" s="213"/>
      <c r="K370" s="183"/>
    </row>
    <row r="371" spans="1:11" ht="23.25" x14ac:dyDescent="0.25">
      <c r="A371" s="240" t="s">
        <v>143</v>
      </c>
      <c r="B371" s="241"/>
      <c r="C371" s="306" t="s">
        <v>144</v>
      </c>
      <c r="D371" s="307"/>
      <c r="E371" s="242"/>
      <c r="F371" s="245">
        <v>22.1</v>
      </c>
      <c r="G371" s="244">
        <v>17.399999999999999</v>
      </c>
      <c r="H371" s="245">
        <v>35</v>
      </c>
      <c r="I371" s="244">
        <v>385</v>
      </c>
      <c r="J371" s="245"/>
      <c r="K371" s="183" t="s">
        <v>145</v>
      </c>
    </row>
    <row r="372" spans="1:11" x14ac:dyDescent="0.25">
      <c r="A372" s="240"/>
      <c r="B372" s="241" t="s">
        <v>334</v>
      </c>
      <c r="C372" s="306"/>
      <c r="D372" s="307">
        <v>40.5</v>
      </c>
      <c r="E372" s="242">
        <v>40.5</v>
      </c>
      <c r="F372" s="245"/>
      <c r="G372" s="244"/>
      <c r="H372" s="245"/>
      <c r="I372" s="244"/>
      <c r="J372" s="245"/>
      <c r="K372" s="183"/>
    </row>
    <row r="373" spans="1:11" x14ac:dyDescent="0.25">
      <c r="A373" s="240"/>
      <c r="B373" s="241" t="s">
        <v>310</v>
      </c>
      <c r="C373" s="306"/>
      <c r="D373" s="307">
        <v>15</v>
      </c>
      <c r="E373" s="242">
        <v>15</v>
      </c>
      <c r="F373" s="245"/>
      <c r="G373" s="244"/>
      <c r="H373" s="245"/>
      <c r="I373" s="244"/>
      <c r="J373" s="245"/>
      <c r="K373" s="183"/>
    </row>
    <row r="374" spans="1:11" x14ac:dyDescent="0.25">
      <c r="A374" s="240"/>
      <c r="B374" s="241" t="s">
        <v>336</v>
      </c>
      <c r="C374" s="306"/>
      <c r="D374" s="307">
        <v>0.5</v>
      </c>
      <c r="E374" s="242">
        <v>0.5</v>
      </c>
      <c r="F374" s="245"/>
      <c r="G374" s="244"/>
      <c r="H374" s="245"/>
      <c r="I374" s="244"/>
      <c r="J374" s="245"/>
      <c r="K374" s="183"/>
    </row>
    <row r="375" spans="1:11" x14ac:dyDescent="0.25">
      <c r="A375" s="240"/>
      <c r="B375" s="241" t="s">
        <v>379</v>
      </c>
      <c r="C375" s="306"/>
      <c r="D375" s="307">
        <v>18</v>
      </c>
      <c r="E375" s="242">
        <v>18</v>
      </c>
      <c r="F375" s="245"/>
      <c r="G375" s="244"/>
      <c r="H375" s="245"/>
      <c r="I375" s="244"/>
      <c r="J375" s="245"/>
      <c r="K375" s="183"/>
    </row>
    <row r="376" spans="1:11" x14ac:dyDescent="0.25">
      <c r="A376" s="240"/>
      <c r="B376" s="241" t="s">
        <v>357</v>
      </c>
      <c r="C376" s="306"/>
      <c r="D376" s="307">
        <v>85</v>
      </c>
      <c r="E376" s="242">
        <v>83.75</v>
      </c>
      <c r="F376" s="245"/>
      <c r="G376" s="244"/>
      <c r="H376" s="245"/>
      <c r="I376" s="244"/>
      <c r="J376" s="245"/>
      <c r="K376" s="183"/>
    </row>
    <row r="377" spans="1:11" x14ac:dyDescent="0.25">
      <c r="A377" s="240"/>
      <c r="B377" s="241" t="s">
        <v>335</v>
      </c>
      <c r="C377" s="306"/>
      <c r="D377" s="307">
        <v>10.5</v>
      </c>
      <c r="E377" s="242">
        <v>10.5</v>
      </c>
      <c r="F377" s="245"/>
      <c r="G377" s="244"/>
      <c r="H377" s="245"/>
      <c r="I377" s="244"/>
      <c r="J377" s="245"/>
      <c r="K377" s="183"/>
    </row>
    <row r="378" spans="1:11" x14ac:dyDescent="0.25">
      <c r="A378" s="240"/>
      <c r="B378" s="241" t="s">
        <v>318</v>
      </c>
      <c r="C378" s="306"/>
      <c r="D378" s="307">
        <v>1</v>
      </c>
      <c r="E378" s="242">
        <v>1</v>
      </c>
      <c r="F378" s="245"/>
      <c r="G378" s="244"/>
      <c r="H378" s="245"/>
      <c r="I378" s="246"/>
      <c r="J378" s="245"/>
      <c r="K378" s="183"/>
    </row>
    <row r="379" spans="1:11" x14ac:dyDescent="0.25">
      <c r="A379" s="240"/>
      <c r="B379" s="241" t="s">
        <v>329</v>
      </c>
      <c r="C379" s="306"/>
      <c r="D379" s="307"/>
      <c r="E379" s="242">
        <v>170</v>
      </c>
      <c r="F379" s="245"/>
      <c r="G379" s="244"/>
      <c r="H379" s="245"/>
      <c r="I379" s="246"/>
      <c r="J379" s="245"/>
      <c r="K379" s="183"/>
    </row>
    <row r="380" spans="1:11" x14ac:dyDescent="0.25">
      <c r="A380" s="209" t="s">
        <v>146</v>
      </c>
      <c r="B380" s="160"/>
      <c r="C380" s="211">
        <v>120</v>
      </c>
      <c r="D380" s="212"/>
      <c r="E380" s="211"/>
      <c r="F380" s="214">
        <v>0.05</v>
      </c>
      <c r="G380" s="211">
        <v>0.01</v>
      </c>
      <c r="H380" s="212">
        <v>6.5</v>
      </c>
      <c r="I380" s="214">
        <v>26</v>
      </c>
      <c r="J380" s="211"/>
      <c r="K380" s="183" t="s">
        <v>147</v>
      </c>
    </row>
    <row r="381" spans="1:11" x14ac:dyDescent="0.25">
      <c r="A381" s="209"/>
      <c r="B381" s="160" t="s">
        <v>313</v>
      </c>
      <c r="C381" s="211"/>
      <c r="D381" s="212">
        <v>0.35</v>
      </c>
      <c r="E381" s="211">
        <v>0.35</v>
      </c>
      <c r="F381" s="214"/>
      <c r="G381" s="211"/>
      <c r="H381" s="212"/>
      <c r="I381" s="214"/>
      <c r="J381" s="211"/>
      <c r="K381" s="183"/>
    </row>
    <row r="382" spans="1:11" x14ac:dyDescent="0.25">
      <c r="A382" s="209"/>
      <c r="B382" s="160" t="s">
        <v>315</v>
      </c>
      <c r="C382" s="211"/>
      <c r="D382" s="211">
        <v>120</v>
      </c>
      <c r="E382" s="211">
        <v>120</v>
      </c>
      <c r="F382" s="211"/>
      <c r="G382" s="212"/>
      <c r="H382" s="211"/>
      <c r="I382" s="212"/>
      <c r="J382" s="211"/>
      <c r="K382" s="183"/>
    </row>
    <row r="383" spans="1:11" ht="15.75" thickBot="1" x14ac:dyDescent="0.3">
      <c r="A383" s="209" t="s">
        <v>62</v>
      </c>
      <c r="B383" s="160"/>
      <c r="C383" s="211">
        <v>23</v>
      </c>
      <c r="D383" s="201">
        <v>23</v>
      </c>
      <c r="E383" s="201">
        <v>23</v>
      </c>
      <c r="F383" s="201">
        <v>1.8</v>
      </c>
      <c r="G383" s="213">
        <v>0.23</v>
      </c>
      <c r="H383" s="201">
        <v>11.3</v>
      </c>
      <c r="I383" s="213">
        <v>54.5</v>
      </c>
      <c r="J383" s="201">
        <v>0</v>
      </c>
      <c r="K383" s="183"/>
    </row>
    <row r="384" spans="1:11" ht="15.75" thickBot="1" x14ac:dyDescent="0.3">
      <c r="A384" s="223" t="s">
        <v>30</v>
      </c>
      <c r="B384" s="224"/>
      <c r="C384" s="227">
        <v>483</v>
      </c>
      <c r="D384" s="226"/>
      <c r="E384" s="227"/>
      <c r="F384" s="228">
        <f>SUM(F362:F383)</f>
        <v>28.950000000000003</v>
      </c>
      <c r="G384" s="228">
        <f t="shared" ref="G384:J384" si="13">SUM(G362:G383)</f>
        <v>24.29</v>
      </c>
      <c r="H384" s="228">
        <f t="shared" si="13"/>
        <v>103.3</v>
      </c>
      <c r="I384" s="228">
        <f t="shared" si="13"/>
        <v>747.5</v>
      </c>
      <c r="J384" s="228">
        <f t="shared" si="13"/>
        <v>1.6</v>
      </c>
      <c r="K384" s="189"/>
    </row>
    <row r="385" spans="1:11" ht="15.75" thickBot="1" x14ac:dyDescent="0.3">
      <c r="A385" s="196" t="s">
        <v>63</v>
      </c>
      <c r="B385" s="197"/>
      <c r="C385" s="204">
        <f>C330+C334+C361+C384</f>
        <v>1648.5</v>
      </c>
      <c r="D385" s="230"/>
      <c r="E385" s="187"/>
      <c r="F385" s="188">
        <f>F330+F334+F361+F384</f>
        <v>53.456666666666671</v>
      </c>
      <c r="G385" s="188">
        <f>G330+G334+G361+G384</f>
        <v>56.701666666666661</v>
      </c>
      <c r="H385" s="188">
        <f>H330+H334+H361+H384</f>
        <v>234.12166666666667</v>
      </c>
      <c r="I385" s="188">
        <f>I330+I334+I361+I384</f>
        <v>1661.3999999999999</v>
      </c>
      <c r="J385" s="188">
        <f>J330+J334+J361+J384</f>
        <v>24.53</v>
      </c>
      <c r="K385" s="183"/>
    </row>
    <row r="386" spans="1:11" x14ac:dyDescent="0.25">
      <c r="A386" s="160"/>
      <c r="B386" s="160"/>
      <c r="C386" s="271"/>
      <c r="D386" s="342"/>
      <c r="E386" s="213"/>
      <c r="F386" s="213"/>
      <c r="G386" s="213"/>
      <c r="H386" s="213"/>
      <c r="I386" s="213"/>
      <c r="J386" s="208"/>
      <c r="K386" s="191"/>
    </row>
    <row r="387" spans="1:11" x14ac:dyDescent="0.25">
      <c r="A387" s="160"/>
      <c r="B387" s="160"/>
      <c r="C387" s="271"/>
      <c r="D387" s="342"/>
      <c r="E387" s="213"/>
      <c r="F387" s="213"/>
      <c r="G387" s="213"/>
      <c r="H387" s="213"/>
      <c r="I387" s="213"/>
      <c r="J387" s="213"/>
      <c r="K387" s="160"/>
    </row>
    <row r="388" spans="1:11" ht="15.75" thickBot="1" x14ac:dyDescent="0.3">
      <c r="A388" s="159" t="s">
        <v>148</v>
      </c>
      <c r="J388" s="343"/>
      <c r="K388" s="161"/>
    </row>
    <row r="389" spans="1:11" ht="45.75" x14ac:dyDescent="0.25">
      <c r="A389" s="329" t="s">
        <v>7</v>
      </c>
      <c r="B389" s="330"/>
      <c r="C389" s="331" t="s">
        <v>8</v>
      </c>
      <c r="D389" s="167" t="s">
        <v>304</v>
      </c>
      <c r="E389" s="168" t="s">
        <v>304</v>
      </c>
      <c r="F389" s="167" t="s">
        <v>9</v>
      </c>
      <c r="G389" s="208"/>
      <c r="H389" s="265"/>
      <c r="I389" s="167" t="s">
        <v>10</v>
      </c>
      <c r="J389" s="172" t="s">
        <v>11</v>
      </c>
      <c r="K389" s="173" t="s">
        <v>12</v>
      </c>
    </row>
    <row r="390" spans="1:11" ht="15.75" thickBot="1" x14ac:dyDescent="0.3">
      <c r="A390" s="332" t="s">
        <v>13</v>
      </c>
      <c r="B390" s="333"/>
      <c r="C390" s="334"/>
      <c r="D390" s="177" t="s">
        <v>305</v>
      </c>
      <c r="E390" s="178" t="s">
        <v>305</v>
      </c>
      <c r="F390" s="179"/>
      <c r="G390" s="180"/>
      <c r="H390" s="181"/>
      <c r="I390" s="177" t="s">
        <v>14</v>
      </c>
      <c r="J390" s="182"/>
      <c r="K390" s="183"/>
    </row>
    <row r="391" spans="1:11" ht="15.75" thickBot="1" x14ac:dyDescent="0.3">
      <c r="A391" s="335"/>
      <c r="B391" s="336"/>
      <c r="C391" s="337"/>
      <c r="D391" s="187" t="s">
        <v>306</v>
      </c>
      <c r="E391" s="187" t="s">
        <v>307</v>
      </c>
      <c r="F391" s="187" t="s">
        <v>15</v>
      </c>
      <c r="G391" s="187" t="s">
        <v>16</v>
      </c>
      <c r="H391" s="188" t="s">
        <v>17</v>
      </c>
      <c r="I391" s="188" t="s">
        <v>18</v>
      </c>
      <c r="J391" s="187" t="s">
        <v>19</v>
      </c>
      <c r="K391" s="189"/>
    </row>
    <row r="392" spans="1:11" x14ac:dyDescent="0.25">
      <c r="A392" s="190"/>
      <c r="B392" s="191" t="s">
        <v>20</v>
      </c>
      <c r="C392" s="264"/>
      <c r="D392" s="167"/>
      <c r="E392" s="235"/>
      <c r="F392" s="195"/>
      <c r="G392" s="195"/>
      <c r="H392" s="235"/>
      <c r="I392" s="195"/>
      <c r="J392" s="235"/>
      <c r="K392" s="173"/>
    </row>
    <row r="393" spans="1:11" x14ac:dyDescent="0.25">
      <c r="A393" s="209" t="s">
        <v>149</v>
      </c>
      <c r="B393" s="283"/>
      <c r="C393" s="211" t="s">
        <v>22</v>
      </c>
      <c r="D393" s="213"/>
      <c r="E393" s="201"/>
      <c r="F393" s="202">
        <v>5.89</v>
      </c>
      <c r="G393" s="202">
        <v>5.4149999999999991</v>
      </c>
      <c r="H393" s="201">
        <v>25.840000000000003</v>
      </c>
      <c r="I393" s="202">
        <v>176</v>
      </c>
      <c r="J393" s="201">
        <v>0.21375</v>
      </c>
      <c r="K393" s="183" t="s">
        <v>150</v>
      </c>
    </row>
    <row r="394" spans="1:11" x14ac:dyDescent="0.25">
      <c r="A394" s="209"/>
      <c r="B394" s="241" t="s">
        <v>380</v>
      </c>
      <c r="C394" s="211"/>
      <c r="D394" s="202">
        <v>25</v>
      </c>
      <c r="E394" s="201">
        <v>25</v>
      </c>
      <c r="F394" s="202"/>
      <c r="G394" s="202"/>
      <c r="H394" s="202"/>
      <c r="I394" s="202"/>
      <c r="J394" s="201"/>
      <c r="K394" s="183"/>
    </row>
    <row r="395" spans="1:11" x14ac:dyDescent="0.25">
      <c r="A395" s="209"/>
      <c r="B395" s="160" t="s">
        <v>309</v>
      </c>
      <c r="C395" s="214"/>
      <c r="D395" s="202">
        <v>100</v>
      </c>
      <c r="E395" s="201">
        <v>100</v>
      </c>
      <c r="F395" s="202"/>
      <c r="G395" s="202"/>
      <c r="H395" s="201"/>
      <c r="I395" s="202"/>
      <c r="J395" s="201"/>
      <c r="K395" s="183"/>
    </row>
    <row r="396" spans="1:11" x14ac:dyDescent="0.25">
      <c r="A396" s="209"/>
      <c r="B396" s="160" t="s">
        <v>315</v>
      </c>
      <c r="C396" s="214"/>
      <c r="D396" s="202">
        <v>76</v>
      </c>
      <c r="E396" s="201">
        <v>76</v>
      </c>
      <c r="F396" s="202"/>
      <c r="G396" s="202"/>
      <c r="H396" s="201"/>
      <c r="I396" s="202"/>
      <c r="J396" s="201"/>
      <c r="K396" s="183"/>
    </row>
    <row r="397" spans="1:11" x14ac:dyDescent="0.25">
      <c r="A397" s="209"/>
      <c r="B397" s="160" t="s">
        <v>310</v>
      </c>
      <c r="C397" s="211"/>
      <c r="D397" s="202">
        <v>1</v>
      </c>
      <c r="E397" s="201">
        <v>1</v>
      </c>
      <c r="F397" s="202"/>
      <c r="G397" s="202"/>
      <c r="H397" s="201"/>
      <c r="I397" s="202"/>
      <c r="J397" s="201"/>
      <c r="K397" s="183"/>
    </row>
    <row r="398" spans="1:11" x14ac:dyDescent="0.25">
      <c r="A398" s="209"/>
      <c r="B398" s="160" t="s">
        <v>336</v>
      </c>
      <c r="C398" s="211"/>
      <c r="D398" s="202">
        <v>1</v>
      </c>
      <c r="E398" s="201">
        <v>1</v>
      </c>
      <c r="F398" s="202"/>
      <c r="G398" s="202"/>
      <c r="H398" s="201"/>
      <c r="I398" s="202"/>
      <c r="J398" s="201"/>
      <c r="K398" s="183"/>
    </row>
    <row r="399" spans="1:11" x14ac:dyDescent="0.25">
      <c r="A399" s="209"/>
      <c r="B399" s="160" t="s">
        <v>312</v>
      </c>
      <c r="C399" s="211"/>
      <c r="D399" s="202">
        <v>5</v>
      </c>
      <c r="E399" s="201">
        <v>5</v>
      </c>
      <c r="F399" s="202"/>
      <c r="G399" s="202"/>
      <c r="H399" s="201"/>
      <c r="I399" s="202"/>
      <c r="J399" s="201"/>
      <c r="K399" s="183"/>
    </row>
    <row r="400" spans="1:11" x14ac:dyDescent="0.25">
      <c r="A400" s="209" t="s">
        <v>67</v>
      </c>
      <c r="B400" s="160"/>
      <c r="C400" s="211">
        <v>180</v>
      </c>
      <c r="D400" s="217"/>
      <c r="E400" s="182"/>
      <c r="F400" s="202">
        <v>2.4166666666666665</v>
      </c>
      <c r="G400" s="201">
        <v>2.5833333333333335</v>
      </c>
      <c r="H400" s="201">
        <v>13.608333333333333</v>
      </c>
      <c r="I400" s="202">
        <v>87.3</v>
      </c>
      <c r="J400" s="201">
        <v>0.39166666666666666</v>
      </c>
      <c r="K400" s="183" t="s">
        <v>68</v>
      </c>
    </row>
    <row r="401" spans="1:11" x14ac:dyDescent="0.25">
      <c r="A401" s="209"/>
      <c r="B401" s="160" t="s">
        <v>347</v>
      </c>
      <c r="C401" s="211"/>
      <c r="D401" s="202">
        <v>2</v>
      </c>
      <c r="E401" s="201">
        <v>2</v>
      </c>
      <c r="F401" s="202"/>
      <c r="G401" s="201"/>
      <c r="H401" s="201"/>
      <c r="I401" s="202"/>
      <c r="J401" s="201"/>
      <c r="K401" s="183"/>
    </row>
    <row r="402" spans="1:11" x14ac:dyDescent="0.25">
      <c r="A402" s="209"/>
      <c r="B402" s="160" t="s">
        <v>310</v>
      </c>
      <c r="C402" s="211"/>
      <c r="D402" s="202">
        <v>10</v>
      </c>
      <c r="E402" s="201">
        <v>10</v>
      </c>
      <c r="F402" s="202"/>
      <c r="G402" s="201"/>
      <c r="H402" s="201"/>
      <c r="I402" s="202"/>
      <c r="J402" s="201"/>
      <c r="K402" s="183"/>
    </row>
    <row r="403" spans="1:11" x14ac:dyDescent="0.25">
      <c r="A403" s="193"/>
      <c r="B403" s="160" t="s">
        <v>309</v>
      </c>
      <c r="C403" s="211"/>
      <c r="D403" s="202">
        <v>110</v>
      </c>
      <c r="E403" s="201">
        <v>110</v>
      </c>
      <c r="F403" s="202"/>
      <c r="G403" s="201"/>
      <c r="H403" s="201"/>
      <c r="I403" s="202"/>
      <c r="J403" s="201"/>
      <c r="K403" s="183"/>
    </row>
    <row r="404" spans="1:11" x14ac:dyDescent="0.25">
      <c r="A404" s="193"/>
      <c r="B404" s="160" t="s">
        <v>315</v>
      </c>
      <c r="C404" s="211"/>
      <c r="D404" s="202">
        <v>80</v>
      </c>
      <c r="E404" s="201">
        <v>80</v>
      </c>
      <c r="F404" s="202"/>
      <c r="G404" s="201"/>
      <c r="H404" s="201"/>
      <c r="I404" s="202"/>
      <c r="J404" s="201"/>
      <c r="K404" s="183"/>
    </row>
    <row r="405" spans="1:11" x14ac:dyDescent="0.25">
      <c r="A405" s="209" t="s">
        <v>27</v>
      </c>
      <c r="B405" s="160"/>
      <c r="C405" s="211" t="s">
        <v>28</v>
      </c>
      <c r="D405" s="217"/>
      <c r="E405" s="182"/>
      <c r="F405" s="202">
        <v>2.2999999999999998</v>
      </c>
      <c r="G405" s="201">
        <v>4.5</v>
      </c>
      <c r="H405" s="213">
        <v>15.4</v>
      </c>
      <c r="I405" s="202">
        <v>111</v>
      </c>
      <c r="J405" s="201"/>
      <c r="K405" s="183" t="s">
        <v>29</v>
      </c>
    </row>
    <row r="406" spans="1:11" x14ac:dyDescent="0.25">
      <c r="A406" s="209"/>
      <c r="B406" s="160" t="s">
        <v>316</v>
      </c>
      <c r="C406" s="211"/>
      <c r="D406" s="202">
        <v>30</v>
      </c>
      <c r="E406" s="201">
        <v>30</v>
      </c>
      <c r="F406" s="202"/>
      <c r="G406" s="201"/>
      <c r="H406" s="201"/>
      <c r="I406" s="202"/>
      <c r="J406" s="201"/>
      <c r="K406" s="183"/>
    </row>
    <row r="407" spans="1:11" ht="15.75" thickBot="1" x14ac:dyDescent="0.3">
      <c r="A407" s="209"/>
      <c r="B407" s="160" t="s">
        <v>312</v>
      </c>
      <c r="C407" s="211"/>
      <c r="D407" s="202">
        <v>5</v>
      </c>
      <c r="E407" s="201">
        <v>5</v>
      </c>
      <c r="F407" s="202" t="s">
        <v>203</v>
      </c>
      <c r="G407" s="201"/>
      <c r="H407" s="201"/>
      <c r="I407" s="202"/>
      <c r="J407" s="201"/>
      <c r="K407" s="183"/>
    </row>
    <row r="408" spans="1:11" ht="15.75" thickBot="1" x14ac:dyDescent="0.3">
      <c r="A408" s="196" t="s">
        <v>30</v>
      </c>
      <c r="B408" s="197"/>
      <c r="C408" s="203">
        <v>420</v>
      </c>
      <c r="D408" s="188"/>
      <c r="E408" s="187"/>
      <c r="F408" s="187">
        <f>SUM(F392:F407)</f>
        <v>10.606666666666666</v>
      </c>
      <c r="G408" s="187">
        <f t="shared" ref="G408:J408" si="14">SUM(G392:G407)</f>
        <v>12.498333333333333</v>
      </c>
      <c r="H408" s="187">
        <f t="shared" si="14"/>
        <v>54.848333333333336</v>
      </c>
      <c r="I408" s="187">
        <f t="shared" si="14"/>
        <v>374.3</v>
      </c>
      <c r="J408" s="187">
        <f t="shared" si="14"/>
        <v>0.60541666666666671</v>
      </c>
      <c r="K408" s="187"/>
    </row>
    <row r="409" spans="1:11" x14ac:dyDescent="0.25">
      <c r="A409" s="209"/>
      <c r="B409" s="160" t="s">
        <v>31</v>
      </c>
      <c r="C409" s="211"/>
      <c r="D409" s="202"/>
      <c r="E409" s="168"/>
      <c r="F409" s="201"/>
      <c r="G409" s="213"/>
      <c r="H409" s="201"/>
      <c r="I409" s="213"/>
      <c r="J409" s="201"/>
      <c r="K409" s="201"/>
    </row>
    <row r="410" spans="1:11" x14ac:dyDescent="0.25">
      <c r="A410" s="209" t="s">
        <v>32</v>
      </c>
      <c r="B410" s="160"/>
      <c r="C410" s="200">
        <v>125</v>
      </c>
      <c r="D410" s="237">
        <v>125</v>
      </c>
      <c r="E410" s="200">
        <v>125</v>
      </c>
      <c r="F410" s="202">
        <v>0.87</v>
      </c>
      <c r="G410" s="201">
        <v>0.25</v>
      </c>
      <c r="H410" s="213">
        <v>27</v>
      </c>
      <c r="I410" s="201">
        <v>113.73</v>
      </c>
      <c r="J410" s="202">
        <v>9.25</v>
      </c>
      <c r="K410" s="183" t="s">
        <v>33</v>
      </c>
    </row>
    <row r="411" spans="1:11" ht="15.75" thickBot="1" x14ac:dyDescent="0.3">
      <c r="A411" s="209" t="s">
        <v>151</v>
      </c>
      <c r="B411" s="160"/>
      <c r="C411" s="200"/>
      <c r="D411" s="237"/>
      <c r="E411" s="200"/>
      <c r="F411" s="202"/>
      <c r="G411" s="201"/>
      <c r="H411" s="213"/>
      <c r="I411" s="201"/>
      <c r="J411" s="202"/>
      <c r="K411" s="183"/>
    </row>
    <row r="412" spans="1:11" ht="15.75" thickBot="1" x14ac:dyDescent="0.3">
      <c r="A412" s="196" t="s">
        <v>30</v>
      </c>
      <c r="B412" s="197"/>
      <c r="C412" s="203">
        <f>SUM(C410)</f>
        <v>125</v>
      </c>
      <c r="D412" s="346"/>
      <c r="E412" s="338"/>
      <c r="F412" s="187">
        <f>SUM(F410:F411)</f>
        <v>0.87</v>
      </c>
      <c r="G412" s="187">
        <f t="shared" ref="G412:J412" si="15">SUM(G410:G411)</f>
        <v>0.25</v>
      </c>
      <c r="H412" s="187">
        <f t="shared" si="15"/>
        <v>27</v>
      </c>
      <c r="I412" s="187">
        <f t="shared" si="15"/>
        <v>113.73</v>
      </c>
      <c r="J412" s="187">
        <f t="shared" si="15"/>
        <v>9.25</v>
      </c>
      <c r="K412" s="187"/>
    </row>
    <row r="413" spans="1:11" x14ac:dyDescent="0.25">
      <c r="A413" s="190"/>
      <c r="B413" s="191" t="s">
        <v>35</v>
      </c>
      <c r="C413" s="206"/>
      <c r="D413" s="347"/>
      <c r="E413" s="339"/>
      <c r="F413" s="208"/>
      <c r="G413" s="168"/>
      <c r="H413" s="208"/>
      <c r="I413" s="167"/>
      <c r="J413" s="182"/>
      <c r="K413" s="201"/>
    </row>
    <row r="414" spans="1:11" ht="23.25" x14ac:dyDescent="0.25">
      <c r="A414" s="209" t="s">
        <v>152</v>
      </c>
      <c r="B414" s="160"/>
      <c r="C414" s="211">
        <v>50</v>
      </c>
      <c r="D414" s="213"/>
      <c r="E414" s="201"/>
      <c r="F414" s="213">
        <v>0.5</v>
      </c>
      <c r="G414" s="201">
        <v>2.25</v>
      </c>
      <c r="H414" s="213">
        <v>4.8</v>
      </c>
      <c r="I414" s="202">
        <v>42</v>
      </c>
      <c r="J414" s="201">
        <v>0.8</v>
      </c>
      <c r="K414" s="183" t="s">
        <v>153</v>
      </c>
    </row>
    <row r="415" spans="1:11" x14ac:dyDescent="0.25">
      <c r="A415" s="209"/>
      <c r="B415" s="160" t="s">
        <v>349</v>
      </c>
      <c r="C415" s="211"/>
      <c r="D415" s="213">
        <v>15.2</v>
      </c>
      <c r="E415" s="201">
        <v>13.3</v>
      </c>
      <c r="F415" s="213"/>
      <c r="G415" s="201"/>
      <c r="H415" s="213"/>
      <c r="I415" s="202"/>
      <c r="J415" s="201"/>
      <c r="K415" s="183"/>
    </row>
    <row r="416" spans="1:11" x14ac:dyDescent="0.25">
      <c r="A416" s="209"/>
      <c r="B416" s="160" t="s">
        <v>381</v>
      </c>
      <c r="C416" s="211"/>
      <c r="D416" s="213">
        <v>45.28</v>
      </c>
      <c r="E416" s="201">
        <v>33.299999999999997</v>
      </c>
      <c r="F416" s="213"/>
      <c r="G416" s="201"/>
      <c r="H416" s="213"/>
      <c r="I416" s="202"/>
      <c r="J416" s="201"/>
      <c r="K416" s="183"/>
    </row>
    <row r="417" spans="1:11" x14ac:dyDescent="0.25">
      <c r="A417" s="209"/>
      <c r="B417" s="160" t="s">
        <v>314</v>
      </c>
      <c r="C417" s="211"/>
      <c r="D417" s="213">
        <v>1</v>
      </c>
      <c r="E417" s="201">
        <v>1</v>
      </c>
      <c r="F417" s="213"/>
      <c r="G417" s="201"/>
      <c r="H417" s="213"/>
      <c r="I417" s="202"/>
      <c r="J417" s="201"/>
      <c r="K417" s="183"/>
    </row>
    <row r="418" spans="1:11" x14ac:dyDescent="0.25">
      <c r="A418" s="209"/>
      <c r="B418" s="160" t="s">
        <v>318</v>
      </c>
      <c r="C418" s="211"/>
      <c r="D418" s="213">
        <v>2.5</v>
      </c>
      <c r="E418" s="201">
        <v>2.5</v>
      </c>
      <c r="F418" s="213"/>
      <c r="G418" s="201"/>
      <c r="H418" s="213"/>
      <c r="I418" s="202"/>
      <c r="J418" s="201"/>
      <c r="K418" s="183"/>
    </row>
    <row r="419" spans="1:11" ht="23.25" x14ac:dyDescent="0.25">
      <c r="A419" s="209" t="s">
        <v>154</v>
      </c>
      <c r="B419" s="160"/>
      <c r="C419" s="211" t="s">
        <v>155</v>
      </c>
      <c r="D419" s="213"/>
      <c r="E419" s="201"/>
      <c r="F419" s="202">
        <v>8.25</v>
      </c>
      <c r="G419" s="201">
        <v>4.4000000000000004</v>
      </c>
      <c r="H419" s="213">
        <v>16</v>
      </c>
      <c r="I419" s="202">
        <v>136.6</v>
      </c>
      <c r="J419" s="201">
        <v>5.8</v>
      </c>
      <c r="K419" s="183" t="s">
        <v>156</v>
      </c>
    </row>
    <row r="420" spans="1:11" x14ac:dyDescent="0.25">
      <c r="A420" s="209"/>
      <c r="B420" s="160" t="s">
        <v>319</v>
      </c>
      <c r="C420" s="210"/>
      <c r="D420" s="211">
        <v>33.85</v>
      </c>
      <c r="E420" s="212">
        <v>22</v>
      </c>
      <c r="F420" s="202"/>
      <c r="G420" s="202"/>
      <c r="H420" s="202"/>
      <c r="I420" s="202"/>
      <c r="J420" s="202"/>
      <c r="K420" s="183"/>
    </row>
    <row r="421" spans="1:11" x14ac:dyDescent="0.25">
      <c r="A421" s="209"/>
      <c r="B421" s="160" t="s">
        <v>320</v>
      </c>
      <c r="C421" s="211"/>
      <c r="D421" s="213">
        <v>66.8</v>
      </c>
      <c r="E421" s="201">
        <v>40</v>
      </c>
      <c r="F421" s="213"/>
      <c r="G421" s="201"/>
      <c r="H421" s="213"/>
      <c r="I421" s="202"/>
      <c r="J421" s="201"/>
      <c r="K421" s="183"/>
    </row>
    <row r="422" spans="1:11" x14ac:dyDescent="0.25">
      <c r="A422" s="209"/>
      <c r="B422" s="160" t="s">
        <v>382</v>
      </c>
      <c r="C422" s="211"/>
      <c r="D422" s="213">
        <v>20.25</v>
      </c>
      <c r="E422" s="201">
        <v>20</v>
      </c>
      <c r="F422" s="213"/>
      <c r="G422" s="201"/>
      <c r="H422" s="213"/>
      <c r="I422" s="202"/>
      <c r="J422" s="201"/>
      <c r="K422" s="183"/>
    </row>
    <row r="423" spans="1:11" x14ac:dyDescent="0.25">
      <c r="A423" s="209"/>
      <c r="B423" s="160" t="s">
        <v>323</v>
      </c>
      <c r="C423" s="211"/>
      <c r="D423" s="213">
        <v>10.64</v>
      </c>
      <c r="E423" s="201">
        <v>8</v>
      </c>
      <c r="F423" s="213"/>
      <c r="G423" s="201"/>
      <c r="H423" s="213"/>
      <c r="I423" s="202"/>
      <c r="J423" s="201"/>
      <c r="K423" s="183"/>
    </row>
    <row r="424" spans="1:11" x14ac:dyDescent="0.25">
      <c r="A424" s="209"/>
      <c r="B424" s="160" t="s">
        <v>325</v>
      </c>
      <c r="C424" s="211"/>
      <c r="D424" s="213">
        <v>9.52</v>
      </c>
      <c r="E424" s="201">
        <v>8</v>
      </c>
      <c r="F424" s="213"/>
      <c r="G424" s="201"/>
      <c r="H424" s="213"/>
      <c r="I424" s="202"/>
      <c r="J424" s="201"/>
      <c r="K424" s="183"/>
    </row>
    <row r="425" spans="1:11" x14ac:dyDescent="0.25">
      <c r="A425" s="209"/>
      <c r="B425" s="160" t="s">
        <v>318</v>
      </c>
      <c r="C425" s="211"/>
      <c r="D425" s="213">
        <v>3</v>
      </c>
      <c r="E425" s="201">
        <v>3</v>
      </c>
      <c r="F425" s="213"/>
      <c r="G425" s="201"/>
      <c r="H425" s="213"/>
      <c r="I425" s="202"/>
      <c r="J425" s="201"/>
      <c r="K425" s="183"/>
    </row>
    <row r="426" spans="1:11" x14ac:dyDescent="0.25">
      <c r="A426" s="209"/>
      <c r="B426" s="160" t="s">
        <v>311</v>
      </c>
      <c r="C426" s="211"/>
      <c r="D426" s="213">
        <v>1.2</v>
      </c>
      <c r="E426" s="201">
        <v>1.2</v>
      </c>
      <c r="F426" s="213"/>
      <c r="G426" s="201"/>
      <c r="H426" s="213"/>
      <c r="I426" s="202"/>
      <c r="J426" s="201"/>
      <c r="K426" s="183"/>
    </row>
    <row r="427" spans="1:11" x14ac:dyDescent="0.25">
      <c r="A427" s="209"/>
      <c r="B427" s="160" t="s">
        <v>315</v>
      </c>
      <c r="C427" s="211"/>
      <c r="D427" s="213">
        <v>144</v>
      </c>
      <c r="E427" s="201">
        <v>144</v>
      </c>
      <c r="F427" s="213"/>
      <c r="G427" s="201"/>
      <c r="H427" s="213"/>
      <c r="I427" s="202"/>
      <c r="J427" s="201"/>
      <c r="K427" s="183"/>
    </row>
    <row r="428" spans="1:11" x14ac:dyDescent="0.25">
      <c r="A428" s="209"/>
      <c r="B428" s="160" t="s">
        <v>383</v>
      </c>
      <c r="C428" s="211"/>
      <c r="D428" s="213"/>
      <c r="E428" s="201"/>
      <c r="F428" s="213"/>
      <c r="G428" s="201"/>
      <c r="H428" s="213"/>
      <c r="I428" s="202"/>
      <c r="J428" s="201"/>
      <c r="K428" s="183"/>
    </row>
    <row r="429" spans="1:11" x14ac:dyDescent="0.25">
      <c r="A429" s="209"/>
      <c r="B429" s="160" t="s">
        <v>62</v>
      </c>
      <c r="C429" s="211"/>
      <c r="D429" s="213">
        <v>14.4</v>
      </c>
      <c r="E429" s="201">
        <v>12</v>
      </c>
      <c r="F429" s="213"/>
      <c r="G429" s="201"/>
      <c r="H429" s="213"/>
      <c r="I429" s="202"/>
      <c r="J429" s="213"/>
      <c r="K429" s="183"/>
    </row>
    <row r="430" spans="1:11" x14ac:dyDescent="0.25">
      <c r="A430" s="209"/>
      <c r="B430" s="160" t="s">
        <v>312</v>
      </c>
      <c r="C430" s="211"/>
      <c r="D430" s="213">
        <v>2</v>
      </c>
      <c r="E430" s="201">
        <v>2</v>
      </c>
      <c r="F430" s="213"/>
      <c r="G430" s="201"/>
      <c r="H430" s="213"/>
      <c r="I430" s="202"/>
      <c r="J430" s="213"/>
      <c r="K430" s="183"/>
    </row>
    <row r="431" spans="1:11" x14ac:dyDescent="0.25">
      <c r="A431" s="209" t="s">
        <v>157</v>
      </c>
      <c r="B431" s="160"/>
      <c r="C431" s="211">
        <v>70</v>
      </c>
      <c r="D431" s="211"/>
      <c r="E431" s="211"/>
      <c r="F431" s="202">
        <v>11.2</v>
      </c>
      <c r="G431" s="201">
        <v>8.75</v>
      </c>
      <c r="H431" s="213">
        <v>5.5</v>
      </c>
      <c r="I431" s="201">
        <v>145.6</v>
      </c>
      <c r="J431" s="213">
        <v>0.3</v>
      </c>
      <c r="K431" s="183" t="s">
        <v>158</v>
      </c>
    </row>
    <row r="432" spans="1:11" x14ac:dyDescent="0.25">
      <c r="A432" s="209"/>
      <c r="B432" s="160" t="s">
        <v>384</v>
      </c>
      <c r="C432" s="210"/>
      <c r="D432" s="211">
        <v>80</v>
      </c>
      <c r="E432" s="219">
        <v>52</v>
      </c>
      <c r="F432" s="202"/>
      <c r="G432" s="202"/>
      <c r="H432" s="202"/>
      <c r="I432" s="202"/>
      <c r="J432" s="202"/>
      <c r="K432" s="183"/>
    </row>
    <row r="433" spans="1:11" x14ac:dyDescent="0.25">
      <c r="A433" s="209"/>
      <c r="B433" s="160" t="s">
        <v>62</v>
      </c>
      <c r="C433" s="210"/>
      <c r="D433" s="211">
        <v>13</v>
      </c>
      <c r="E433" s="219">
        <v>13</v>
      </c>
      <c r="F433" s="202"/>
      <c r="G433" s="201"/>
      <c r="H433" s="213"/>
      <c r="I433" s="201"/>
      <c r="J433" s="213"/>
      <c r="K433" s="183"/>
    </row>
    <row r="434" spans="1:11" x14ac:dyDescent="0.25">
      <c r="A434" s="209"/>
      <c r="B434" s="160" t="s">
        <v>315</v>
      </c>
      <c r="C434" s="210"/>
      <c r="D434" s="211">
        <v>18.43</v>
      </c>
      <c r="E434" s="219">
        <v>18.43</v>
      </c>
      <c r="F434" s="202"/>
      <c r="G434" s="201"/>
      <c r="H434" s="213"/>
      <c r="I434" s="201"/>
      <c r="J434" s="213"/>
      <c r="K434" s="183"/>
    </row>
    <row r="435" spans="1:11" x14ac:dyDescent="0.25">
      <c r="A435" s="209"/>
      <c r="B435" s="160" t="s">
        <v>328</v>
      </c>
      <c r="C435" s="210"/>
      <c r="D435" s="211">
        <v>7</v>
      </c>
      <c r="E435" s="219">
        <v>7</v>
      </c>
      <c r="F435" s="202"/>
      <c r="G435" s="201"/>
      <c r="H435" s="213"/>
      <c r="I435" s="201"/>
      <c r="J435" s="213"/>
      <c r="K435" s="183"/>
    </row>
    <row r="436" spans="1:11" x14ac:dyDescent="0.25">
      <c r="A436" s="160"/>
      <c r="B436" s="160" t="s">
        <v>329</v>
      </c>
      <c r="C436" s="310"/>
      <c r="D436" s="214"/>
      <c r="E436" s="219">
        <v>87.5</v>
      </c>
      <c r="F436" s="213"/>
      <c r="G436" s="202"/>
      <c r="H436" s="202"/>
      <c r="I436" s="202"/>
      <c r="J436" s="202"/>
      <c r="K436" s="183"/>
    </row>
    <row r="437" spans="1:11" x14ac:dyDescent="0.25">
      <c r="A437" s="160"/>
      <c r="B437" s="160" t="s">
        <v>318</v>
      </c>
      <c r="C437" s="310"/>
      <c r="D437" s="214">
        <v>0.9</v>
      </c>
      <c r="E437" s="221">
        <v>0.9</v>
      </c>
      <c r="F437" s="202"/>
      <c r="G437" s="202"/>
      <c r="H437" s="202"/>
      <c r="I437" s="202"/>
      <c r="J437" s="202"/>
      <c r="K437" s="183"/>
    </row>
    <row r="438" spans="1:11" x14ac:dyDescent="0.25">
      <c r="A438" s="209"/>
      <c r="B438" s="160" t="s">
        <v>311</v>
      </c>
      <c r="C438" s="210"/>
      <c r="D438" s="212">
        <v>0.8</v>
      </c>
      <c r="E438" s="219">
        <v>0.8</v>
      </c>
      <c r="F438" s="213"/>
      <c r="G438" s="201"/>
      <c r="H438" s="213"/>
      <c r="I438" s="201"/>
      <c r="J438" s="213"/>
      <c r="K438" s="183"/>
    </row>
    <row r="439" spans="1:11" ht="15.75" thickBot="1" x14ac:dyDescent="0.3">
      <c r="A439" s="240" t="s">
        <v>159</v>
      </c>
      <c r="B439" s="241"/>
      <c r="C439" s="307">
        <v>150</v>
      </c>
      <c r="D439" s="242"/>
      <c r="E439" s="307"/>
      <c r="F439" s="242">
        <v>3</v>
      </c>
      <c r="G439" s="307">
        <v>4.9000000000000004</v>
      </c>
      <c r="H439" s="242">
        <v>13.7</v>
      </c>
      <c r="I439" s="312">
        <v>110.9</v>
      </c>
      <c r="J439" s="242"/>
      <c r="K439" s="242" t="s">
        <v>160</v>
      </c>
    </row>
    <row r="440" spans="1:11" x14ac:dyDescent="0.25">
      <c r="A440" s="313"/>
      <c r="B440" s="314" t="s">
        <v>321</v>
      </c>
      <c r="C440" s="315"/>
      <c r="D440" s="316">
        <v>233.75</v>
      </c>
      <c r="E440" s="317">
        <v>187</v>
      </c>
      <c r="F440" s="316"/>
      <c r="G440" s="318"/>
      <c r="H440" s="319"/>
      <c r="I440" s="320"/>
      <c r="J440" s="319"/>
      <c r="K440" s="319"/>
    </row>
    <row r="441" spans="1:11" x14ac:dyDescent="0.25">
      <c r="A441" s="240"/>
      <c r="B441" s="241" t="s">
        <v>325</v>
      </c>
      <c r="C441" s="242"/>
      <c r="D441" s="245">
        <v>14.88</v>
      </c>
      <c r="E441" s="244">
        <v>12.5</v>
      </c>
      <c r="F441" s="246"/>
      <c r="G441" s="306"/>
      <c r="H441" s="307"/>
      <c r="I441" s="321"/>
      <c r="J441" s="242"/>
      <c r="K441" s="242"/>
    </row>
    <row r="442" spans="1:11" x14ac:dyDescent="0.25">
      <c r="A442" s="240"/>
      <c r="B442" s="241" t="s">
        <v>323</v>
      </c>
      <c r="C442" s="242"/>
      <c r="D442" s="245">
        <v>22.21</v>
      </c>
      <c r="E442" s="244">
        <v>16.7</v>
      </c>
      <c r="F442" s="246"/>
      <c r="G442" s="306"/>
      <c r="H442" s="307"/>
      <c r="I442" s="321"/>
      <c r="J442" s="242"/>
      <c r="K442" s="242"/>
    </row>
    <row r="443" spans="1:11" x14ac:dyDescent="0.25">
      <c r="A443" s="240"/>
      <c r="B443" s="241" t="s">
        <v>334</v>
      </c>
      <c r="C443" s="306"/>
      <c r="D443" s="245">
        <v>1.8</v>
      </c>
      <c r="E443" s="244">
        <v>1.8</v>
      </c>
      <c r="F443" s="246"/>
      <c r="G443" s="306"/>
      <c r="H443" s="307"/>
      <c r="I443" s="321"/>
      <c r="J443" s="242"/>
      <c r="K443" s="242"/>
    </row>
    <row r="444" spans="1:11" x14ac:dyDescent="0.25">
      <c r="A444" s="240"/>
      <c r="B444" s="241" t="s">
        <v>312</v>
      </c>
      <c r="C444" s="306"/>
      <c r="D444" s="245">
        <v>5</v>
      </c>
      <c r="E444" s="244">
        <v>5</v>
      </c>
      <c r="F444" s="246"/>
      <c r="G444" s="306"/>
      <c r="H444" s="307"/>
      <c r="I444" s="321"/>
      <c r="J444" s="242"/>
      <c r="K444" s="242"/>
    </row>
    <row r="445" spans="1:11" x14ac:dyDescent="0.25">
      <c r="A445" s="240"/>
      <c r="B445" s="241" t="s">
        <v>310</v>
      </c>
      <c r="C445" s="306"/>
      <c r="D445" s="245">
        <v>2</v>
      </c>
      <c r="E445" s="244">
        <v>2</v>
      </c>
      <c r="F445" s="246"/>
      <c r="G445" s="242"/>
      <c r="H445" s="307"/>
      <c r="I445" s="321"/>
      <c r="J445" s="242"/>
      <c r="K445" s="242"/>
    </row>
    <row r="446" spans="1:11" x14ac:dyDescent="0.25">
      <c r="A446" s="240"/>
      <c r="B446" s="241" t="s">
        <v>326</v>
      </c>
      <c r="C446" s="306"/>
      <c r="D446" s="245">
        <v>7</v>
      </c>
      <c r="E446" s="244">
        <v>7</v>
      </c>
      <c r="F446" s="246"/>
      <c r="G446" s="242"/>
      <c r="H446" s="307"/>
      <c r="I446" s="321"/>
      <c r="J446" s="242"/>
      <c r="K446" s="242"/>
    </row>
    <row r="447" spans="1:11" x14ac:dyDescent="0.25">
      <c r="A447" s="240"/>
      <c r="B447" s="241" t="s">
        <v>336</v>
      </c>
      <c r="C447" s="306"/>
      <c r="D447" s="245">
        <v>1</v>
      </c>
      <c r="E447" s="244">
        <v>1</v>
      </c>
      <c r="F447" s="246"/>
      <c r="G447" s="322"/>
      <c r="H447" s="323"/>
      <c r="I447" s="321"/>
      <c r="J447" s="242"/>
      <c r="K447" s="242"/>
    </row>
    <row r="448" spans="1:11" x14ac:dyDescent="0.25">
      <c r="A448" s="209" t="s">
        <v>161</v>
      </c>
      <c r="B448" s="160"/>
      <c r="C448" s="211">
        <v>180</v>
      </c>
      <c r="D448" s="221"/>
      <c r="E448" s="221"/>
      <c r="F448" s="202">
        <v>0.1</v>
      </c>
      <c r="G448" s="201">
        <v>0.1</v>
      </c>
      <c r="H448" s="201">
        <v>11.8</v>
      </c>
      <c r="I448" s="201">
        <v>48.5</v>
      </c>
      <c r="J448" s="213">
        <v>1.2</v>
      </c>
      <c r="K448" s="183" t="s">
        <v>162</v>
      </c>
    </row>
    <row r="449" spans="1:11" x14ac:dyDescent="0.25">
      <c r="A449" s="209"/>
      <c r="B449" s="160" t="s">
        <v>416</v>
      </c>
      <c r="C449" s="211"/>
      <c r="D449" s="221">
        <v>40.799999999999997</v>
      </c>
      <c r="E449" s="221">
        <v>36</v>
      </c>
      <c r="F449" s="202"/>
      <c r="G449" s="202"/>
      <c r="H449" s="201"/>
      <c r="I449" s="201"/>
      <c r="J449" s="213"/>
      <c r="K449" s="183"/>
    </row>
    <row r="450" spans="1:11" x14ac:dyDescent="0.25">
      <c r="A450" s="209"/>
      <c r="B450" s="160" t="s">
        <v>332</v>
      </c>
      <c r="C450" s="211"/>
      <c r="D450" s="221">
        <v>155</v>
      </c>
      <c r="E450" s="221">
        <v>155</v>
      </c>
      <c r="F450" s="202"/>
      <c r="G450" s="202"/>
      <c r="H450" s="201"/>
      <c r="I450" s="201"/>
      <c r="J450" s="213"/>
      <c r="K450" s="183"/>
    </row>
    <row r="451" spans="1:11" x14ac:dyDescent="0.25">
      <c r="A451" s="209"/>
      <c r="B451" s="160" t="s">
        <v>314</v>
      </c>
      <c r="C451" s="211"/>
      <c r="D451" s="221">
        <v>5</v>
      </c>
      <c r="E451" s="221">
        <v>5</v>
      </c>
      <c r="F451" s="202"/>
      <c r="G451" s="202"/>
      <c r="H451" s="201"/>
      <c r="I451" s="201"/>
      <c r="J451" s="213"/>
      <c r="K451" s="183"/>
    </row>
    <row r="452" spans="1:11" ht="15.75" thickBot="1" x14ac:dyDescent="0.3">
      <c r="A452" s="340" t="s">
        <v>49</v>
      </c>
      <c r="B452" s="161"/>
      <c r="C452" s="266">
        <v>37.5</v>
      </c>
      <c r="D452" s="269">
        <v>37.5</v>
      </c>
      <c r="E452" s="269">
        <v>37.5</v>
      </c>
      <c r="F452" s="266">
        <v>1.8</v>
      </c>
      <c r="G452" s="266">
        <v>0.4</v>
      </c>
      <c r="H452" s="266">
        <v>18</v>
      </c>
      <c r="I452" s="266">
        <v>82.5</v>
      </c>
      <c r="J452" s="266"/>
      <c r="K452" s="277"/>
    </row>
    <row r="453" spans="1:11" ht="15.75" thickBot="1" x14ac:dyDescent="0.3">
      <c r="A453" s="196" t="s">
        <v>30</v>
      </c>
      <c r="B453" s="197"/>
      <c r="C453" s="203">
        <v>712.5</v>
      </c>
      <c r="D453" s="278"/>
      <c r="E453" s="187"/>
      <c r="F453" s="278">
        <f>SUM(F413:F452)</f>
        <v>24.85</v>
      </c>
      <c r="G453" s="278">
        <f t="shared" ref="G453:J453" si="16">SUM(G413:G452)</f>
        <v>20.8</v>
      </c>
      <c r="H453" s="278">
        <f t="shared" si="16"/>
        <v>69.8</v>
      </c>
      <c r="I453" s="278">
        <f t="shared" si="16"/>
        <v>566.1</v>
      </c>
      <c r="J453" s="278">
        <f t="shared" si="16"/>
        <v>8.1</v>
      </c>
      <c r="K453" s="189"/>
    </row>
    <row r="454" spans="1:11" x14ac:dyDescent="0.25">
      <c r="A454" s="190"/>
      <c r="B454" s="191" t="s">
        <v>50</v>
      </c>
      <c r="C454" s="206"/>
      <c r="D454" s="208"/>
      <c r="E454" s="168"/>
      <c r="F454" s="167"/>
      <c r="G454" s="168"/>
      <c r="H454" s="208"/>
      <c r="I454" s="167"/>
      <c r="J454" s="182"/>
      <c r="K454" s="183"/>
    </row>
    <row r="455" spans="1:11" x14ac:dyDescent="0.25">
      <c r="A455" s="240" t="s">
        <v>89</v>
      </c>
      <c r="B455" s="241"/>
      <c r="C455" s="242">
        <v>130</v>
      </c>
      <c r="D455" s="243"/>
      <c r="E455" s="242"/>
      <c r="F455" s="244">
        <v>3.72</v>
      </c>
      <c r="G455" s="244">
        <v>3.2</v>
      </c>
      <c r="H455" s="244">
        <v>4.46</v>
      </c>
      <c r="I455" s="244">
        <v>61.5</v>
      </c>
      <c r="J455" s="244">
        <v>0.65</v>
      </c>
      <c r="K455" s="183" t="s">
        <v>90</v>
      </c>
    </row>
    <row r="456" spans="1:11" x14ac:dyDescent="0.25">
      <c r="A456" s="240"/>
      <c r="B456" s="160" t="s">
        <v>356</v>
      </c>
      <c r="C456" s="242"/>
      <c r="D456" s="243">
        <v>134</v>
      </c>
      <c r="E456" s="242">
        <v>130</v>
      </c>
      <c r="F456" s="245"/>
      <c r="G456" s="244"/>
      <c r="H456" s="245"/>
      <c r="I456" s="246"/>
      <c r="J456" s="244"/>
      <c r="K456" s="183"/>
    </row>
    <row r="457" spans="1:11" x14ac:dyDescent="0.25">
      <c r="A457" s="209" t="s">
        <v>87</v>
      </c>
      <c r="B457" s="160"/>
      <c r="C457" s="211">
        <v>20</v>
      </c>
      <c r="D457" s="202">
        <v>20</v>
      </c>
      <c r="E457" s="201">
        <v>20</v>
      </c>
      <c r="F457" s="201">
        <v>0.5</v>
      </c>
      <c r="G457" s="213">
        <v>3.9</v>
      </c>
      <c r="H457" s="201">
        <v>32</v>
      </c>
      <c r="I457" s="213">
        <v>165</v>
      </c>
      <c r="J457" s="201"/>
      <c r="K457" s="183"/>
    </row>
    <row r="458" spans="1:11" x14ac:dyDescent="0.25">
      <c r="A458" s="209" t="s">
        <v>163</v>
      </c>
      <c r="B458" s="160"/>
      <c r="C458" s="211"/>
      <c r="D458" s="213"/>
      <c r="E458" s="201"/>
      <c r="F458" s="213"/>
      <c r="G458" s="213"/>
      <c r="H458" s="213"/>
      <c r="I458" s="213"/>
      <c r="J458" s="216"/>
      <c r="K458" s="183"/>
    </row>
    <row r="459" spans="1:11" x14ac:dyDescent="0.25">
      <c r="A459" s="240" t="s">
        <v>164</v>
      </c>
      <c r="B459" s="241"/>
      <c r="C459" s="307">
        <v>60</v>
      </c>
      <c r="D459" s="242"/>
      <c r="E459" s="307"/>
      <c r="F459" s="305">
        <v>9.14</v>
      </c>
      <c r="G459" s="304">
        <v>5.7</v>
      </c>
      <c r="H459" s="305">
        <v>15.7</v>
      </c>
      <c r="I459" s="312">
        <v>150.66</v>
      </c>
      <c r="J459" s="312"/>
      <c r="K459" s="305" t="s">
        <v>165</v>
      </c>
    </row>
    <row r="460" spans="1:11" x14ac:dyDescent="0.25">
      <c r="A460" s="240"/>
      <c r="B460" s="241" t="s">
        <v>386</v>
      </c>
      <c r="C460" s="307"/>
      <c r="D460" s="242">
        <v>49.3</v>
      </c>
      <c r="E460" s="307">
        <v>37.5</v>
      </c>
      <c r="F460" s="307"/>
      <c r="G460" s="242"/>
      <c r="H460" s="307"/>
      <c r="I460" s="242"/>
      <c r="J460" s="307"/>
      <c r="K460" s="242"/>
    </row>
    <row r="461" spans="1:11" x14ac:dyDescent="0.25">
      <c r="A461" s="240"/>
      <c r="B461" s="241" t="s">
        <v>325</v>
      </c>
      <c r="C461" s="307"/>
      <c r="D461" s="242">
        <v>20.59</v>
      </c>
      <c r="E461" s="307">
        <v>17.3</v>
      </c>
      <c r="F461" s="307"/>
      <c r="G461" s="242"/>
      <c r="H461" s="307"/>
      <c r="I461" s="242"/>
      <c r="J461" s="307"/>
      <c r="K461" s="242"/>
    </row>
    <row r="462" spans="1:11" x14ac:dyDescent="0.25">
      <c r="A462" s="240"/>
      <c r="B462" s="241" t="s">
        <v>335</v>
      </c>
      <c r="C462" s="307"/>
      <c r="D462" s="242">
        <v>4</v>
      </c>
      <c r="E462" s="307">
        <v>4</v>
      </c>
      <c r="F462" s="307"/>
      <c r="G462" s="306"/>
      <c r="H462" s="307"/>
      <c r="I462" s="242"/>
      <c r="J462" s="312"/>
      <c r="K462" s="322"/>
    </row>
    <row r="463" spans="1:11" x14ac:dyDescent="0.25">
      <c r="A463" s="240"/>
      <c r="B463" s="241" t="s">
        <v>342</v>
      </c>
      <c r="C463" s="307"/>
      <c r="D463" s="242">
        <v>7.5</v>
      </c>
      <c r="E463" s="307">
        <v>7.5</v>
      </c>
      <c r="F463" s="307"/>
      <c r="G463" s="306"/>
      <c r="H463" s="307"/>
      <c r="I463" s="242"/>
      <c r="J463" s="312"/>
      <c r="K463" s="322"/>
    </row>
    <row r="464" spans="1:11" x14ac:dyDescent="0.25">
      <c r="A464" s="240"/>
      <c r="B464" s="241" t="s">
        <v>315</v>
      </c>
      <c r="C464" s="307"/>
      <c r="D464" s="242">
        <v>12</v>
      </c>
      <c r="E464" s="307">
        <v>12</v>
      </c>
      <c r="F464" s="307"/>
      <c r="G464" s="306"/>
      <c r="H464" s="307"/>
      <c r="I464" s="242"/>
      <c r="J464" s="312"/>
      <c r="K464" s="322"/>
    </row>
    <row r="465" spans="1:11" x14ac:dyDescent="0.25">
      <c r="A465" s="240"/>
      <c r="B465" s="241" t="s">
        <v>334</v>
      </c>
      <c r="C465" s="307"/>
      <c r="D465" s="242">
        <v>7</v>
      </c>
      <c r="E465" s="307">
        <v>7</v>
      </c>
      <c r="F465" s="307"/>
      <c r="G465" s="306"/>
      <c r="H465" s="307"/>
      <c r="I465" s="242"/>
      <c r="J465" s="312"/>
      <c r="K465" s="322"/>
    </row>
    <row r="466" spans="1:11" x14ac:dyDescent="0.25">
      <c r="A466" s="240"/>
      <c r="B466" s="241" t="s">
        <v>318</v>
      </c>
      <c r="C466" s="307"/>
      <c r="D466" s="242">
        <v>1</v>
      </c>
      <c r="E466" s="307">
        <v>1</v>
      </c>
      <c r="F466" s="307"/>
      <c r="G466" s="306"/>
      <c r="H466" s="307"/>
      <c r="I466" s="242"/>
      <c r="J466" s="312"/>
      <c r="K466" s="322"/>
    </row>
    <row r="467" spans="1:11" x14ac:dyDescent="0.25">
      <c r="A467" s="240"/>
      <c r="B467" s="241" t="s">
        <v>336</v>
      </c>
      <c r="C467" s="307"/>
      <c r="D467" s="242">
        <v>1</v>
      </c>
      <c r="E467" s="307">
        <v>1</v>
      </c>
      <c r="F467" s="307"/>
      <c r="G467" s="306"/>
      <c r="H467" s="307"/>
      <c r="I467" s="242"/>
      <c r="J467" s="312"/>
      <c r="K467" s="322"/>
    </row>
    <row r="468" spans="1:11" ht="23.25" x14ac:dyDescent="0.25">
      <c r="A468" s="209" t="s">
        <v>166</v>
      </c>
      <c r="B468" s="160"/>
      <c r="C468" s="211">
        <v>120</v>
      </c>
      <c r="D468" s="216"/>
      <c r="E468" s="202"/>
      <c r="F468" s="202">
        <v>2.25</v>
      </c>
      <c r="G468" s="201">
        <v>6.75</v>
      </c>
      <c r="H468" s="213">
        <v>10.5</v>
      </c>
      <c r="I468" s="202">
        <v>112</v>
      </c>
      <c r="J468" s="201">
        <v>9</v>
      </c>
      <c r="K468" s="183" t="s">
        <v>167</v>
      </c>
    </row>
    <row r="469" spans="1:11" x14ac:dyDescent="0.25">
      <c r="A469" s="209"/>
      <c r="B469" s="160" t="s">
        <v>320</v>
      </c>
      <c r="C469" s="211"/>
      <c r="D469" s="216">
        <v>169.1</v>
      </c>
      <c r="E469" s="202">
        <v>101.25</v>
      </c>
      <c r="F469" s="202"/>
      <c r="G469" s="201"/>
      <c r="H469" s="213"/>
      <c r="I469" s="202"/>
      <c r="J469" s="201"/>
      <c r="K469" s="183"/>
    </row>
    <row r="470" spans="1:11" x14ac:dyDescent="0.25">
      <c r="A470" s="209"/>
      <c r="B470" s="160" t="s">
        <v>325</v>
      </c>
      <c r="C470" s="211"/>
      <c r="D470" s="216">
        <v>24.1</v>
      </c>
      <c r="E470" s="202">
        <v>20.25</v>
      </c>
      <c r="F470" s="202"/>
      <c r="G470" s="201"/>
      <c r="H470" s="213"/>
      <c r="I470" s="202"/>
      <c r="J470" s="182"/>
      <c r="K470" s="183"/>
    </row>
    <row r="471" spans="1:11" x14ac:dyDescent="0.25">
      <c r="A471" s="209"/>
      <c r="B471" s="160" t="s">
        <v>323</v>
      </c>
      <c r="C471" s="211"/>
      <c r="D471" s="216">
        <v>15.96</v>
      </c>
      <c r="E471" s="202">
        <v>12</v>
      </c>
      <c r="F471" s="202"/>
      <c r="G471" s="201"/>
      <c r="H471" s="213"/>
      <c r="I471" s="202"/>
      <c r="J471" s="182"/>
      <c r="K471" s="183"/>
    </row>
    <row r="472" spans="1:11" x14ac:dyDescent="0.25">
      <c r="A472" s="209"/>
      <c r="B472" s="160" t="s">
        <v>408</v>
      </c>
      <c r="C472" s="211"/>
      <c r="D472" s="216">
        <v>0.6</v>
      </c>
      <c r="E472" s="202">
        <v>0.6</v>
      </c>
      <c r="F472" s="202"/>
      <c r="G472" s="201"/>
      <c r="H472" s="213"/>
      <c r="I472" s="202"/>
      <c r="J472" s="182"/>
      <c r="K472" s="183"/>
    </row>
    <row r="473" spans="1:11" x14ac:dyDescent="0.25">
      <c r="A473" s="209"/>
      <c r="B473" s="160" t="s">
        <v>312</v>
      </c>
      <c r="C473" s="211"/>
      <c r="D473" s="216">
        <v>3.7</v>
      </c>
      <c r="E473" s="202">
        <v>3.7</v>
      </c>
      <c r="F473" s="202"/>
      <c r="G473" s="201"/>
      <c r="H473" s="213"/>
      <c r="I473" s="202"/>
      <c r="J473" s="182"/>
      <c r="K473" s="183"/>
    </row>
    <row r="474" spans="1:11" x14ac:dyDescent="0.25">
      <c r="A474" s="209"/>
      <c r="B474" s="160" t="s">
        <v>318</v>
      </c>
      <c r="C474" s="211"/>
      <c r="D474" s="216">
        <v>0.75</v>
      </c>
      <c r="E474" s="202">
        <v>0.75</v>
      </c>
      <c r="F474" s="202"/>
      <c r="G474" s="201"/>
      <c r="H474" s="213"/>
      <c r="I474" s="202"/>
      <c r="J474" s="182"/>
      <c r="K474" s="183"/>
    </row>
    <row r="475" spans="1:11" x14ac:dyDescent="0.25">
      <c r="A475" s="209"/>
      <c r="B475" s="160" t="s">
        <v>311</v>
      </c>
      <c r="C475" s="211"/>
      <c r="D475" s="216">
        <v>0.7</v>
      </c>
      <c r="E475" s="202">
        <v>0.7</v>
      </c>
      <c r="F475" s="202"/>
      <c r="G475" s="201"/>
      <c r="H475" s="213"/>
      <c r="I475" s="202"/>
      <c r="J475" s="182"/>
      <c r="K475" s="183"/>
    </row>
    <row r="476" spans="1:11" x14ac:dyDescent="0.25">
      <c r="A476" s="209" t="s">
        <v>168</v>
      </c>
      <c r="B476" s="160"/>
      <c r="C476" s="211" t="s">
        <v>60</v>
      </c>
      <c r="D476" s="212"/>
      <c r="E476" s="211"/>
      <c r="F476" s="214">
        <v>0.05</v>
      </c>
      <c r="G476" s="211">
        <v>0.01</v>
      </c>
      <c r="H476" s="212">
        <v>6.5</v>
      </c>
      <c r="I476" s="214">
        <v>26</v>
      </c>
      <c r="J476" s="211"/>
      <c r="K476" s="183" t="s">
        <v>26</v>
      </c>
    </row>
    <row r="477" spans="1:11" x14ac:dyDescent="0.25">
      <c r="A477" s="209"/>
      <c r="B477" s="160" t="s">
        <v>313</v>
      </c>
      <c r="C477" s="211"/>
      <c r="D477" s="212">
        <v>0.35</v>
      </c>
      <c r="E477" s="211">
        <v>0.35</v>
      </c>
      <c r="F477" s="214"/>
      <c r="G477" s="211"/>
      <c r="H477" s="212"/>
      <c r="I477" s="214"/>
      <c r="J477" s="211"/>
      <c r="K477" s="183"/>
    </row>
    <row r="478" spans="1:11" x14ac:dyDescent="0.25">
      <c r="A478" s="209"/>
      <c r="B478" s="160" t="s">
        <v>310</v>
      </c>
      <c r="C478" s="211"/>
      <c r="D478" s="212">
        <v>3</v>
      </c>
      <c r="E478" s="211">
        <v>3</v>
      </c>
      <c r="F478" s="214"/>
      <c r="G478" s="211"/>
      <c r="H478" s="214"/>
      <c r="I478" s="214"/>
      <c r="J478" s="211"/>
      <c r="K478" s="183"/>
    </row>
    <row r="479" spans="1:11" x14ac:dyDescent="0.25">
      <c r="A479" s="209"/>
      <c r="B479" s="160" t="s">
        <v>315</v>
      </c>
      <c r="C479" s="211"/>
      <c r="D479" s="211">
        <v>120</v>
      </c>
      <c r="E479" s="211">
        <v>120</v>
      </c>
      <c r="F479" s="211"/>
      <c r="G479" s="212"/>
      <c r="H479" s="211"/>
      <c r="I479" s="212"/>
      <c r="J479" s="211"/>
      <c r="K479" s="183"/>
    </row>
    <row r="480" spans="1:11" ht="15.75" thickBot="1" x14ac:dyDescent="0.3">
      <c r="A480" s="209" t="s">
        <v>62</v>
      </c>
      <c r="B480" s="160"/>
      <c r="C480" s="211">
        <v>23</v>
      </c>
      <c r="D480" s="201">
        <v>23</v>
      </c>
      <c r="E480" s="201">
        <v>23</v>
      </c>
      <c r="F480" s="201">
        <v>1.8</v>
      </c>
      <c r="G480" s="213">
        <v>0.23</v>
      </c>
      <c r="H480" s="201">
        <v>11.3</v>
      </c>
      <c r="I480" s="213">
        <v>54.5</v>
      </c>
      <c r="J480" s="201">
        <v>0</v>
      </c>
      <c r="K480" s="183"/>
    </row>
    <row r="481" spans="1:11" ht="15.75" thickBot="1" x14ac:dyDescent="0.3">
      <c r="A481" s="223" t="s">
        <v>30</v>
      </c>
      <c r="B481" s="224"/>
      <c r="C481" s="227">
        <v>486</v>
      </c>
      <c r="D481" s="247"/>
      <c r="E481" s="274"/>
      <c r="F481" s="228">
        <f>SUM(F454:F480)</f>
        <v>17.46</v>
      </c>
      <c r="G481" s="228">
        <f t="shared" ref="G481:J481" si="17">SUM(G454:G480)</f>
        <v>19.790000000000003</v>
      </c>
      <c r="H481" s="228">
        <f t="shared" si="17"/>
        <v>80.459999999999994</v>
      </c>
      <c r="I481" s="228">
        <f t="shared" si="17"/>
        <v>569.66</v>
      </c>
      <c r="J481" s="228">
        <f t="shared" si="17"/>
        <v>9.65</v>
      </c>
      <c r="K481" s="173"/>
    </row>
    <row r="482" spans="1:11" ht="15.75" thickBot="1" x14ac:dyDescent="0.3">
      <c r="A482" s="223" t="s">
        <v>63</v>
      </c>
      <c r="B482" s="224"/>
      <c r="C482" s="227">
        <f>C408+C412+C453+C481</f>
        <v>1743.5</v>
      </c>
      <c r="D482" s="275"/>
      <c r="E482" s="227"/>
      <c r="F482" s="225">
        <f>F408+F412+F453+F481</f>
        <v>53.786666666666669</v>
      </c>
      <c r="G482" s="225">
        <f>G408+G412+G453+G481</f>
        <v>53.338333333333338</v>
      </c>
      <c r="H482" s="225">
        <f>H408+H412+H453+H481</f>
        <v>232.10833333333329</v>
      </c>
      <c r="I482" s="225">
        <f>I408+I412+I453+I481</f>
        <v>1623.79</v>
      </c>
      <c r="J482" s="225">
        <f>J408+J412+J453+J481</f>
        <v>27.605416666666663</v>
      </c>
      <c r="K482" s="189"/>
    </row>
    <row r="483" spans="1:11" x14ac:dyDescent="0.25">
      <c r="A483" s="160"/>
      <c r="B483" s="160"/>
      <c r="C483" s="271"/>
      <c r="D483" s="208" t="s">
        <v>417</v>
      </c>
      <c r="E483" s="208"/>
      <c r="F483" s="213"/>
      <c r="G483" s="213"/>
      <c r="H483" s="213"/>
      <c r="I483" s="213"/>
      <c r="J483" s="208"/>
      <c r="K483" s="191"/>
    </row>
    <row r="484" spans="1:11" ht="15.75" thickBot="1" x14ac:dyDescent="0.3">
      <c r="A484" s="159" t="s">
        <v>169</v>
      </c>
      <c r="J484" s="343"/>
      <c r="K484" s="161"/>
    </row>
    <row r="485" spans="1:11" ht="45.75" x14ac:dyDescent="0.25">
      <c r="A485" s="329" t="s">
        <v>7</v>
      </c>
      <c r="B485" s="330"/>
      <c r="C485" s="331" t="s">
        <v>8</v>
      </c>
      <c r="D485" s="167" t="s">
        <v>304</v>
      </c>
      <c r="E485" s="168" t="s">
        <v>304</v>
      </c>
      <c r="F485" s="167" t="s">
        <v>9</v>
      </c>
      <c r="G485" s="208"/>
      <c r="H485" s="265"/>
      <c r="I485" s="167" t="s">
        <v>10</v>
      </c>
      <c r="J485" s="172" t="s">
        <v>11</v>
      </c>
      <c r="K485" s="173" t="s">
        <v>12</v>
      </c>
    </row>
    <row r="486" spans="1:11" ht="15.75" thickBot="1" x14ac:dyDescent="0.3">
      <c r="A486" s="332" t="s">
        <v>13</v>
      </c>
      <c r="B486" s="333"/>
      <c r="C486" s="334"/>
      <c r="D486" s="177" t="s">
        <v>305</v>
      </c>
      <c r="E486" s="178" t="s">
        <v>305</v>
      </c>
      <c r="F486" s="179"/>
      <c r="G486" s="180"/>
      <c r="H486" s="181"/>
      <c r="I486" s="177" t="s">
        <v>14</v>
      </c>
      <c r="J486" s="182"/>
      <c r="K486" s="183"/>
    </row>
    <row r="487" spans="1:11" ht="15.75" thickBot="1" x14ac:dyDescent="0.3">
      <c r="A487" s="335"/>
      <c r="B487" s="336"/>
      <c r="C487" s="337"/>
      <c r="D487" s="187" t="s">
        <v>306</v>
      </c>
      <c r="E487" s="187" t="s">
        <v>307</v>
      </c>
      <c r="F487" s="187" t="s">
        <v>15</v>
      </c>
      <c r="G487" s="187" t="s">
        <v>16</v>
      </c>
      <c r="H487" s="188" t="s">
        <v>17</v>
      </c>
      <c r="I487" s="188" t="s">
        <v>18</v>
      </c>
      <c r="J487" s="187" t="s">
        <v>19</v>
      </c>
      <c r="K487" s="189"/>
    </row>
    <row r="488" spans="1:11" x14ac:dyDescent="0.25">
      <c r="A488" s="209"/>
      <c r="B488" s="160" t="s">
        <v>20</v>
      </c>
      <c r="C488" s="206"/>
      <c r="D488" s="213"/>
      <c r="E488" s="182"/>
      <c r="F488" s="217"/>
      <c r="G488" s="182"/>
      <c r="H488" s="194"/>
      <c r="I488" s="217"/>
      <c r="J488" s="182"/>
      <c r="K488" s="183"/>
    </row>
    <row r="489" spans="1:11" x14ac:dyDescent="0.25">
      <c r="A489" s="209" t="s">
        <v>21</v>
      </c>
      <c r="B489" s="160"/>
      <c r="C489" s="211" t="s">
        <v>22</v>
      </c>
      <c r="D489" s="201"/>
      <c r="E489" s="201"/>
      <c r="F489" s="202">
        <v>6</v>
      </c>
      <c r="G489" s="201">
        <v>13.74</v>
      </c>
      <c r="H489" s="201">
        <v>29.3</v>
      </c>
      <c r="I489" s="202">
        <v>265</v>
      </c>
      <c r="J489" s="201">
        <v>0.22</v>
      </c>
      <c r="K489" s="183" t="s">
        <v>23</v>
      </c>
    </row>
    <row r="490" spans="1:11" x14ac:dyDescent="0.25">
      <c r="A490" s="209"/>
      <c r="B490" s="160" t="s">
        <v>308</v>
      </c>
      <c r="C490" s="211"/>
      <c r="D490" s="201">
        <v>20</v>
      </c>
      <c r="E490" s="201">
        <v>20</v>
      </c>
      <c r="F490" s="201"/>
      <c r="G490" s="213"/>
      <c r="H490" s="201"/>
      <c r="I490" s="213"/>
      <c r="J490" s="201"/>
      <c r="K490" s="183"/>
    </row>
    <row r="491" spans="1:11" x14ac:dyDescent="0.25">
      <c r="A491" s="209"/>
      <c r="B491" s="160" t="s">
        <v>309</v>
      </c>
      <c r="C491" s="211"/>
      <c r="D491" s="201">
        <v>176</v>
      </c>
      <c r="E491" s="201">
        <v>176</v>
      </c>
      <c r="F491" s="201"/>
      <c r="G491" s="213"/>
      <c r="H491" s="201"/>
      <c r="I491" s="213"/>
      <c r="J491" s="201"/>
      <c r="K491" s="183"/>
    </row>
    <row r="492" spans="1:11" x14ac:dyDescent="0.25">
      <c r="A492" s="209"/>
      <c r="B492" s="160" t="s">
        <v>310</v>
      </c>
      <c r="C492" s="211"/>
      <c r="D492" s="201">
        <v>3</v>
      </c>
      <c r="E492" s="201">
        <v>3</v>
      </c>
      <c r="F492" s="201"/>
      <c r="G492" s="213"/>
      <c r="H492" s="201"/>
      <c r="I492" s="213"/>
      <c r="J492" s="201"/>
      <c r="K492" s="183"/>
    </row>
    <row r="493" spans="1:11" x14ac:dyDescent="0.25">
      <c r="A493" s="209"/>
      <c r="B493" s="160" t="s">
        <v>311</v>
      </c>
      <c r="C493" s="211"/>
      <c r="D493" s="201">
        <v>1.5</v>
      </c>
      <c r="E493" s="201">
        <v>1.5</v>
      </c>
      <c r="F493" s="201"/>
      <c r="G493" s="213"/>
      <c r="H493" s="201"/>
      <c r="I493" s="213"/>
      <c r="J493" s="201"/>
      <c r="K493" s="183"/>
    </row>
    <row r="494" spans="1:11" x14ac:dyDescent="0.25">
      <c r="A494" s="209"/>
      <c r="B494" s="160" t="s">
        <v>312</v>
      </c>
      <c r="C494" s="211"/>
      <c r="D494" s="201">
        <v>5</v>
      </c>
      <c r="E494" s="201">
        <v>5</v>
      </c>
      <c r="F494" s="201"/>
      <c r="G494" s="213"/>
      <c r="H494" s="201"/>
      <c r="I494" s="213"/>
      <c r="J494" s="201"/>
      <c r="K494" s="183"/>
    </row>
    <row r="495" spans="1:11" x14ac:dyDescent="0.25">
      <c r="A495" s="240" t="s">
        <v>102</v>
      </c>
      <c r="B495" s="241"/>
      <c r="C495" s="242" t="s">
        <v>25</v>
      </c>
      <c r="D495" s="304"/>
      <c r="E495" s="305"/>
      <c r="F495" s="246">
        <v>2.6</v>
      </c>
      <c r="G495" s="244">
        <v>2.2999999999999998</v>
      </c>
      <c r="H495" s="245">
        <v>14.3</v>
      </c>
      <c r="I495" s="244">
        <v>89</v>
      </c>
      <c r="J495" s="246">
        <v>0.02</v>
      </c>
      <c r="K495" s="183" t="s">
        <v>103</v>
      </c>
    </row>
    <row r="496" spans="1:11" x14ac:dyDescent="0.25">
      <c r="A496" s="240"/>
      <c r="B496" s="241" t="s">
        <v>313</v>
      </c>
      <c r="C496" s="306"/>
      <c r="D496" s="307">
        <v>0.45</v>
      </c>
      <c r="E496" s="242">
        <v>0.45</v>
      </c>
      <c r="F496" s="246"/>
      <c r="G496" s="246"/>
      <c r="H496" s="244"/>
      <c r="I496" s="244"/>
      <c r="J496" s="246"/>
      <c r="K496" s="183"/>
    </row>
    <row r="497" spans="1:11" x14ac:dyDescent="0.25">
      <c r="A497" s="240"/>
      <c r="B497" s="241" t="s">
        <v>310</v>
      </c>
      <c r="C497" s="306"/>
      <c r="D497" s="307">
        <v>5</v>
      </c>
      <c r="E497" s="242">
        <v>5</v>
      </c>
      <c r="F497" s="246"/>
      <c r="G497" s="246"/>
      <c r="H497" s="244"/>
      <c r="I497" s="246"/>
      <c r="J497" s="246"/>
      <c r="K497" s="183"/>
    </row>
    <row r="498" spans="1:11" x14ac:dyDescent="0.25">
      <c r="A498" s="240"/>
      <c r="B498" s="241" t="s">
        <v>309</v>
      </c>
      <c r="C498" s="306"/>
      <c r="D498" s="307">
        <v>92</v>
      </c>
      <c r="E498" s="242">
        <v>90</v>
      </c>
      <c r="F498" s="246"/>
      <c r="G498" s="246"/>
      <c r="H498" s="244"/>
      <c r="I498" s="246"/>
      <c r="J498" s="246"/>
      <c r="K498" s="183"/>
    </row>
    <row r="499" spans="1:11" x14ac:dyDescent="0.25">
      <c r="A499" s="240"/>
      <c r="B499" s="241" t="s">
        <v>315</v>
      </c>
      <c r="C499" s="306"/>
      <c r="D499" s="307">
        <v>88</v>
      </c>
      <c r="E499" s="242">
        <v>88</v>
      </c>
      <c r="F499" s="246"/>
      <c r="G499" s="246"/>
      <c r="H499" s="244"/>
      <c r="I499" s="246"/>
      <c r="J499" s="246"/>
      <c r="K499" s="183"/>
    </row>
    <row r="500" spans="1:11" x14ac:dyDescent="0.25">
      <c r="A500" s="209" t="s">
        <v>69</v>
      </c>
      <c r="B500" s="160"/>
      <c r="C500" s="210" t="s">
        <v>70</v>
      </c>
      <c r="D500" s="182"/>
      <c r="E500" s="182"/>
      <c r="F500" s="202">
        <v>4.8</v>
      </c>
      <c r="G500" s="201">
        <v>7.2</v>
      </c>
      <c r="H500" s="213">
        <v>15.4</v>
      </c>
      <c r="I500" s="202">
        <v>146</v>
      </c>
      <c r="J500" s="201">
        <v>0.19</v>
      </c>
      <c r="K500" s="183" t="s">
        <v>71</v>
      </c>
    </row>
    <row r="501" spans="1:11" x14ac:dyDescent="0.25">
      <c r="A501" s="209"/>
      <c r="B501" s="160" t="s">
        <v>316</v>
      </c>
      <c r="C501" s="211"/>
      <c r="D501" s="201">
        <v>30</v>
      </c>
      <c r="E501" s="201">
        <v>30</v>
      </c>
      <c r="F501" s="202"/>
      <c r="G501" s="201"/>
      <c r="H501" s="201"/>
      <c r="I501" s="202"/>
      <c r="J501" s="201"/>
      <c r="K501" s="183"/>
    </row>
    <row r="502" spans="1:11" x14ac:dyDescent="0.25">
      <c r="A502" s="209"/>
      <c r="B502" s="160" t="s">
        <v>348</v>
      </c>
      <c r="C502" s="211"/>
      <c r="D502" s="202">
        <v>7.14</v>
      </c>
      <c r="E502" s="201">
        <v>7</v>
      </c>
      <c r="F502" s="202"/>
      <c r="G502" s="201"/>
      <c r="H502" s="201"/>
      <c r="I502" s="202"/>
      <c r="J502" s="201"/>
      <c r="K502" s="183"/>
    </row>
    <row r="503" spans="1:11" ht="15.75" thickBot="1" x14ac:dyDescent="0.3">
      <c r="A503" s="267"/>
      <c r="B503" s="160" t="s">
        <v>312</v>
      </c>
      <c r="C503" s="211"/>
      <c r="D503" s="201">
        <v>5</v>
      </c>
      <c r="E503" s="201">
        <v>5</v>
      </c>
      <c r="F503" s="270" t="s">
        <v>203</v>
      </c>
      <c r="G503" s="269"/>
      <c r="H503" s="269"/>
      <c r="I503" s="287"/>
      <c r="J503" s="201"/>
      <c r="K503" s="183"/>
    </row>
    <row r="504" spans="1:11" ht="15.75" thickBot="1" x14ac:dyDescent="0.3">
      <c r="A504" s="196" t="s">
        <v>30</v>
      </c>
      <c r="B504" s="197"/>
      <c r="C504" s="203">
        <v>432</v>
      </c>
      <c r="D504" s="188"/>
      <c r="E504" s="187"/>
      <c r="F504" s="187">
        <f>SUM(F488:F503)</f>
        <v>13.399999999999999</v>
      </c>
      <c r="G504" s="187">
        <f t="shared" ref="G504:J504" si="18">SUM(G488:G503)</f>
        <v>23.24</v>
      </c>
      <c r="H504" s="187">
        <f t="shared" si="18"/>
        <v>59</v>
      </c>
      <c r="I504" s="187">
        <f t="shared" si="18"/>
        <v>500</v>
      </c>
      <c r="J504" s="187">
        <f t="shared" si="18"/>
        <v>0.43</v>
      </c>
      <c r="K504" s="187"/>
    </row>
    <row r="505" spans="1:11" x14ac:dyDescent="0.25">
      <c r="A505" s="190"/>
      <c r="B505" s="191" t="s">
        <v>31</v>
      </c>
      <c r="C505" s="206"/>
      <c r="D505" s="167"/>
      <c r="E505" s="168"/>
      <c r="F505" s="168"/>
      <c r="G505" s="208"/>
      <c r="H505" s="168"/>
      <c r="I505" s="208"/>
      <c r="J505" s="168"/>
      <c r="K505" s="183"/>
    </row>
    <row r="506" spans="1:11" x14ac:dyDescent="0.25">
      <c r="A506" s="209" t="s">
        <v>72</v>
      </c>
      <c r="B506" s="160"/>
      <c r="C506" s="200">
        <v>100</v>
      </c>
      <c r="D506" s="237">
        <v>114</v>
      </c>
      <c r="E506" s="200">
        <v>100</v>
      </c>
      <c r="F506" s="202">
        <v>0.4</v>
      </c>
      <c r="G506" s="201">
        <v>0.4</v>
      </c>
      <c r="H506" s="213">
        <v>10</v>
      </c>
      <c r="I506" s="201">
        <v>45.2</v>
      </c>
      <c r="J506" s="202">
        <v>10</v>
      </c>
      <c r="K506" s="183" t="s">
        <v>129</v>
      </c>
    </row>
    <row r="507" spans="1:11" ht="15.75" thickBot="1" x14ac:dyDescent="0.3">
      <c r="A507" s="209" t="s">
        <v>170</v>
      </c>
      <c r="B507" s="160"/>
      <c r="C507" s="200"/>
      <c r="D507" s="237"/>
      <c r="E507" s="200"/>
      <c r="F507" s="202"/>
      <c r="G507" s="201"/>
      <c r="H507" s="213"/>
      <c r="I507" s="201"/>
      <c r="J507" s="202"/>
      <c r="K507" s="183"/>
    </row>
    <row r="508" spans="1:11" ht="15.75" thickBot="1" x14ac:dyDescent="0.3">
      <c r="A508" s="196" t="s">
        <v>30</v>
      </c>
      <c r="B508" s="197"/>
      <c r="C508" s="203">
        <f>SUM(C506)</f>
        <v>100</v>
      </c>
      <c r="D508" s="346"/>
      <c r="E508" s="338"/>
      <c r="F508" s="187">
        <f>SUM(F506:F507)</f>
        <v>0.4</v>
      </c>
      <c r="G508" s="187">
        <f t="shared" ref="G508:J508" si="19">SUM(G506:G507)</f>
        <v>0.4</v>
      </c>
      <c r="H508" s="187">
        <f t="shared" si="19"/>
        <v>10</v>
      </c>
      <c r="I508" s="187">
        <f t="shared" si="19"/>
        <v>45.2</v>
      </c>
      <c r="J508" s="187">
        <f t="shared" si="19"/>
        <v>10</v>
      </c>
      <c r="K508" s="187"/>
    </row>
    <row r="509" spans="1:11" x14ac:dyDescent="0.25">
      <c r="A509" s="190"/>
      <c r="B509" s="191" t="s">
        <v>35</v>
      </c>
      <c r="C509" s="206"/>
      <c r="D509" s="347"/>
      <c r="E509" s="339"/>
      <c r="F509" s="167"/>
      <c r="G509" s="168"/>
      <c r="H509" s="208"/>
      <c r="I509" s="167"/>
      <c r="J509" s="182"/>
      <c r="K509" s="183"/>
    </row>
    <row r="510" spans="1:11" x14ac:dyDescent="0.25">
      <c r="A510" s="209" t="s">
        <v>171</v>
      </c>
      <c r="B510" s="160"/>
      <c r="C510" s="211" t="s">
        <v>37</v>
      </c>
      <c r="D510" s="213"/>
      <c r="E510" s="201"/>
      <c r="F510" s="213">
        <v>0.8</v>
      </c>
      <c r="G510" s="201">
        <v>3</v>
      </c>
      <c r="H510" s="213">
        <v>5.4</v>
      </c>
      <c r="I510" s="202">
        <v>51.8</v>
      </c>
      <c r="J510" s="201">
        <v>19</v>
      </c>
      <c r="K510" s="183" t="s">
        <v>172</v>
      </c>
    </row>
    <row r="511" spans="1:11" x14ac:dyDescent="0.25">
      <c r="A511" s="209"/>
      <c r="B511" s="160" t="s">
        <v>321</v>
      </c>
      <c r="C511" s="211"/>
      <c r="D511" s="213">
        <v>60.75</v>
      </c>
      <c r="E511" s="201">
        <v>48.6</v>
      </c>
      <c r="F511" s="213"/>
      <c r="G511" s="201"/>
      <c r="H511" s="213"/>
      <c r="I511" s="202"/>
      <c r="J511" s="201"/>
      <c r="K511" s="183"/>
    </row>
    <row r="512" spans="1:11" x14ac:dyDescent="0.25">
      <c r="A512" s="209"/>
      <c r="B512" s="160" t="s">
        <v>323</v>
      </c>
      <c r="C512" s="211"/>
      <c r="D512" s="213">
        <v>7.98</v>
      </c>
      <c r="E512" s="201">
        <v>6</v>
      </c>
      <c r="F512" s="213"/>
      <c r="G512" s="201"/>
      <c r="H512" s="213"/>
      <c r="I512" s="202"/>
      <c r="J512" s="201"/>
      <c r="K512" s="183"/>
    </row>
    <row r="513" spans="1:11" x14ac:dyDescent="0.25">
      <c r="A513" s="209"/>
      <c r="B513" s="160" t="s">
        <v>310</v>
      </c>
      <c r="C513" s="211"/>
      <c r="D513" s="213">
        <v>1</v>
      </c>
      <c r="E513" s="201">
        <v>1</v>
      </c>
      <c r="F513" s="213"/>
      <c r="G513" s="201"/>
      <c r="H513" s="213"/>
      <c r="I513" s="202"/>
      <c r="J513" s="201"/>
      <c r="K513" s="183"/>
    </row>
    <row r="514" spans="1:11" x14ac:dyDescent="0.25">
      <c r="A514" s="209"/>
      <c r="B514" s="160" t="s">
        <v>318</v>
      </c>
      <c r="C514" s="211"/>
      <c r="D514" s="213">
        <v>3</v>
      </c>
      <c r="E514" s="201">
        <v>3</v>
      </c>
      <c r="F514" s="213"/>
      <c r="G514" s="201"/>
      <c r="H514" s="213"/>
      <c r="I514" s="202"/>
      <c r="J514" s="201"/>
      <c r="K514" s="183"/>
    </row>
    <row r="515" spans="1:11" x14ac:dyDescent="0.25">
      <c r="A515" s="209"/>
      <c r="B515" s="160" t="s">
        <v>336</v>
      </c>
      <c r="C515" s="211"/>
      <c r="D515" s="213">
        <v>0.3</v>
      </c>
      <c r="E515" s="201">
        <v>0.3</v>
      </c>
      <c r="F515" s="213"/>
      <c r="G515" s="201"/>
      <c r="H515" s="213"/>
      <c r="I515" s="202"/>
      <c r="J515" s="201"/>
      <c r="K515" s="183"/>
    </row>
    <row r="516" spans="1:11" ht="23.25" x14ac:dyDescent="0.25">
      <c r="A516" s="209" t="s">
        <v>173</v>
      </c>
      <c r="B516" s="160"/>
      <c r="C516" s="211" t="s">
        <v>40</v>
      </c>
      <c r="D516" s="202"/>
      <c r="E516" s="201"/>
      <c r="F516" s="202">
        <v>4.5599999999999996</v>
      </c>
      <c r="G516" s="201">
        <v>7.5</v>
      </c>
      <c r="H516" s="213">
        <v>12.64</v>
      </c>
      <c r="I516" s="202">
        <v>136.30000000000001</v>
      </c>
      <c r="J516" s="201">
        <v>5.37</v>
      </c>
      <c r="K516" s="183" t="s">
        <v>174</v>
      </c>
    </row>
    <row r="517" spans="1:11" x14ac:dyDescent="0.25">
      <c r="A517" s="209"/>
      <c r="B517" s="160" t="s">
        <v>319</v>
      </c>
      <c r="C517" s="210"/>
      <c r="D517" s="211">
        <v>33.85</v>
      </c>
      <c r="E517" s="212">
        <v>22</v>
      </c>
      <c r="F517" s="202"/>
      <c r="G517" s="202"/>
      <c r="H517" s="202"/>
      <c r="I517" s="202"/>
      <c r="J517" s="202"/>
      <c r="K517" s="183"/>
    </row>
    <row r="518" spans="1:11" x14ac:dyDescent="0.25">
      <c r="A518" s="209"/>
      <c r="B518" s="160" t="s">
        <v>320</v>
      </c>
      <c r="C518" s="211"/>
      <c r="D518" s="202">
        <v>100.2</v>
      </c>
      <c r="E518" s="201">
        <v>60</v>
      </c>
      <c r="F518" s="201"/>
      <c r="G518" s="213"/>
      <c r="H518" s="201"/>
      <c r="I518" s="202"/>
      <c r="J518" s="182"/>
      <c r="K518" s="183"/>
    </row>
    <row r="519" spans="1:11" x14ac:dyDescent="0.25">
      <c r="A519" s="209"/>
      <c r="B519" s="160" t="s">
        <v>387</v>
      </c>
      <c r="C519" s="211"/>
      <c r="D519" s="202">
        <v>8</v>
      </c>
      <c r="E519" s="201">
        <v>8</v>
      </c>
      <c r="F519" s="201"/>
      <c r="G519" s="213"/>
      <c r="H519" s="201"/>
      <c r="I519" s="202"/>
      <c r="J519" s="201"/>
      <c r="K519" s="183"/>
    </row>
    <row r="520" spans="1:11" x14ac:dyDescent="0.25">
      <c r="A520" s="209"/>
      <c r="B520" s="160" t="s">
        <v>323</v>
      </c>
      <c r="C520" s="211"/>
      <c r="D520" s="202">
        <v>10.64</v>
      </c>
      <c r="E520" s="201">
        <v>8</v>
      </c>
      <c r="F520" s="201"/>
      <c r="G520" s="213"/>
      <c r="H520" s="201"/>
      <c r="I520" s="202"/>
      <c r="J520" s="182"/>
      <c r="K520" s="183"/>
    </row>
    <row r="521" spans="1:11" x14ac:dyDescent="0.25">
      <c r="A521" s="209"/>
      <c r="B521" s="160" t="s">
        <v>325</v>
      </c>
      <c r="C521" s="211"/>
      <c r="D521" s="202">
        <v>4.76</v>
      </c>
      <c r="E521" s="201">
        <v>4</v>
      </c>
      <c r="F521" s="201"/>
      <c r="G521" s="213"/>
      <c r="H521" s="201"/>
      <c r="I521" s="202"/>
      <c r="J521" s="182"/>
      <c r="K521" s="183"/>
    </row>
    <row r="522" spans="1:11" x14ac:dyDescent="0.25">
      <c r="A522" s="209"/>
      <c r="B522" s="160" t="s">
        <v>318</v>
      </c>
      <c r="C522" s="211"/>
      <c r="D522" s="202">
        <v>3</v>
      </c>
      <c r="E522" s="201">
        <v>3</v>
      </c>
      <c r="F522" s="201"/>
      <c r="G522" s="213"/>
      <c r="H522" s="201"/>
      <c r="I522" s="202"/>
      <c r="J522" s="182"/>
      <c r="K522" s="183"/>
    </row>
    <row r="523" spans="1:11" x14ac:dyDescent="0.25">
      <c r="A523" s="209"/>
      <c r="B523" s="160" t="s">
        <v>388</v>
      </c>
      <c r="C523" s="211"/>
      <c r="D523" s="202">
        <v>21.84</v>
      </c>
      <c r="E523" s="201">
        <v>12</v>
      </c>
      <c r="F523" s="201"/>
      <c r="G523" s="213"/>
      <c r="H523" s="201"/>
      <c r="I523" s="202"/>
      <c r="J523" s="182"/>
      <c r="K523" s="183"/>
    </row>
    <row r="524" spans="1:11" x14ac:dyDescent="0.25">
      <c r="A524" s="209"/>
      <c r="B524" s="160" t="s">
        <v>326</v>
      </c>
      <c r="C524" s="211"/>
      <c r="D524" s="202">
        <v>5</v>
      </c>
      <c r="E524" s="201">
        <v>5</v>
      </c>
      <c r="F524" s="201"/>
      <c r="G524" s="213"/>
      <c r="H524" s="201"/>
      <c r="I524" s="202"/>
      <c r="J524" s="182"/>
      <c r="K524" s="183"/>
    </row>
    <row r="525" spans="1:11" x14ac:dyDescent="0.25">
      <c r="A525" s="209"/>
      <c r="B525" s="160" t="s">
        <v>311</v>
      </c>
      <c r="C525" s="211"/>
      <c r="D525" s="202">
        <v>1</v>
      </c>
      <c r="E525" s="201">
        <v>1</v>
      </c>
      <c r="F525" s="201"/>
      <c r="G525" s="213"/>
      <c r="H525" s="201"/>
      <c r="I525" s="202"/>
      <c r="J525" s="182"/>
      <c r="K525" s="183"/>
    </row>
    <row r="526" spans="1:11" x14ac:dyDescent="0.25">
      <c r="A526" s="209"/>
      <c r="B526" s="160" t="s">
        <v>315</v>
      </c>
      <c r="C526" s="211"/>
      <c r="D526" s="202">
        <v>152</v>
      </c>
      <c r="E526" s="201">
        <v>152</v>
      </c>
      <c r="F526" s="201"/>
      <c r="G526" s="213"/>
      <c r="H526" s="201"/>
      <c r="I526" s="202"/>
      <c r="J526" s="182"/>
      <c r="K526" s="183"/>
    </row>
    <row r="527" spans="1:11" x14ac:dyDescent="0.25">
      <c r="A527" s="209" t="s">
        <v>175</v>
      </c>
      <c r="B527" s="160"/>
      <c r="C527" s="211">
        <v>70</v>
      </c>
      <c r="D527" s="216"/>
      <c r="E527" s="201"/>
      <c r="F527" s="202">
        <v>6.41</v>
      </c>
      <c r="G527" s="201">
        <v>4.08</v>
      </c>
      <c r="H527" s="213">
        <v>17.5</v>
      </c>
      <c r="I527" s="202">
        <v>132.36000000000001</v>
      </c>
      <c r="J527" s="201"/>
      <c r="K527" s="183" t="s">
        <v>176</v>
      </c>
    </row>
    <row r="528" spans="1:11" x14ac:dyDescent="0.25">
      <c r="A528" s="209"/>
      <c r="B528" s="160" t="s">
        <v>362</v>
      </c>
      <c r="C528" s="211"/>
      <c r="D528" s="216">
        <v>41.7</v>
      </c>
      <c r="E528" s="201">
        <v>41.7</v>
      </c>
      <c r="F528" s="217"/>
      <c r="G528" s="182"/>
      <c r="H528" s="234"/>
      <c r="I528" s="202"/>
      <c r="J528" s="201"/>
      <c r="K528" s="183"/>
    </row>
    <row r="529" spans="1:11" x14ac:dyDescent="0.25">
      <c r="A529" s="209"/>
      <c r="B529" s="160" t="s">
        <v>384</v>
      </c>
      <c r="C529" s="211"/>
      <c r="D529" s="216">
        <v>47.73</v>
      </c>
      <c r="E529" s="201">
        <v>31.03</v>
      </c>
      <c r="F529" s="217"/>
      <c r="G529" s="217"/>
      <c r="H529" s="217"/>
      <c r="I529" s="217"/>
      <c r="J529" s="182"/>
      <c r="K529" s="183"/>
    </row>
    <row r="530" spans="1:11" x14ac:dyDescent="0.25">
      <c r="A530" s="209"/>
      <c r="B530" s="160" t="s">
        <v>325</v>
      </c>
      <c r="C530" s="211"/>
      <c r="D530" s="216">
        <v>10.41</v>
      </c>
      <c r="E530" s="201">
        <v>8.75</v>
      </c>
      <c r="F530" s="217"/>
      <c r="G530" s="182"/>
      <c r="H530" s="234"/>
      <c r="I530" s="202"/>
      <c r="J530" s="201"/>
      <c r="K530" s="183"/>
    </row>
    <row r="531" spans="1:11" x14ac:dyDescent="0.25">
      <c r="A531" s="209"/>
      <c r="B531" s="160" t="s">
        <v>335</v>
      </c>
      <c r="C531" s="211"/>
      <c r="D531" s="216">
        <v>3.5</v>
      </c>
      <c r="E531" s="201">
        <v>3.5</v>
      </c>
      <c r="F531" s="217"/>
      <c r="G531" s="201"/>
      <c r="H531" s="213"/>
      <c r="I531" s="202"/>
      <c r="J531" s="201"/>
      <c r="K531" s="183"/>
    </row>
    <row r="532" spans="1:11" x14ac:dyDescent="0.25">
      <c r="A532" s="209"/>
      <c r="B532" s="160" t="s">
        <v>62</v>
      </c>
      <c r="C532" s="211"/>
      <c r="D532" s="216">
        <v>9</v>
      </c>
      <c r="E532" s="201">
        <v>9</v>
      </c>
      <c r="F532" s="217"/>
      <c r="G532" s="182"/>
      <c r="H532" s="234"/>
      <c r="I532" s="202"/>
      <c r="J532" s="201"/>
      <c r="K532" s="183"/>
    </row>
    <row r="533" spans="1:11" x14ac:dyDescent="0.25">
      <c r="A533" s="209"/>
      <c r="B533" s="160" t="s">
        <v>328</v>
      </c>
      <c r="C533" s="211"/>
      <c r="D533" s="213">
        <v>5.8</v>
      </c>
      <c r="E533" s="201">
        <v>5.8</v>
      </c>
      <c r="F533" s="217"/>
      <c r="G533" s="201"/>
      <c r="H533" s="213"/>
      <c r="I533" s="202"/>
      <c r="J533" s="201"/>
      <c r="K533" s="183"/>
    </row>
    <row r="534" spans="1:11" x14ac:dyDescent="0.25">
      <c r="A534" s="209"/>
      <c r="B534" s="160" t="s">
        <v>315</v>
      </c>
      <c r="C534" s="211"/>
      <c r="D534" s="216">
        <v>9</v>
      </c>
      <c r="E534" s="201">
        <v>9</v>
      </c>
      <c r="F534" s="217"/>
      <c r="G534" s="201"/>
      <c r="H534" s="213"/>
      <c r="I534" s="202"/>
      <c r="J534" s="201"/>
      <c r="K534" s="183"/>
    </row>
    <row r="535" spans="1:11" x14ac:dyDescent="0.25">
      <c r="A535" s="160"/>
      <c r="B535" s="160" t="s">
        <v>311</v>
      </c>
      <c r="C535" s="211"/>
      <c r="D535" s="201">
        <v>0.5</v>
      </c>
      <c r="E535" s="216">
        <v>0.5</v>
      </c>
      <c r="F535" s="194"/>
      <c r="G535" s="216"/>
      <c r="H535" s="216"/>
      <c r="I535" s="213"/>
      <c r="J535" s="201"/>
      <c r="K535" s="183"/>
    </row>
    <row r="536" spans="1:11" x14ac:dyDescent="0.25">
      <c r="A536" s="160"/>
      <c r="B536" s="160" t="s">
        <v>318</v>
      </c>
      <c r="C536" s="211"/>
      <c r="D536" s="201">
        <v>2</v>
      </c>
      <c r="E536" s="216">
        <v>2</v>
      </c>
      <c r="F536" s="194"/>
      <c r="G536" s="216"/>
      <c r="H536" s="216"/>
      <c r="I536" s="213"/>
      <c r="J536" s="324"/>
      <c r="K536" s="183"/>
    </row>
    <row r="537" spans="1:11" x14ac:dyDescent="0.25">
      <c r="A537" s="209" t="s">
        <v>45</v>
      </c>
      <c r="B537" s="160"/>
      <c r="C537" s="211">
        <v>130</v>
      </c>
      <c r="D537" s="213"/>
      <c r="E537" s="201"/>
      <c r="F537" s="213">
        <v>4.8</v>
      </c>
      <c r="G537" s="201">
        <v>3.6</v>
      </c>
      <c r="H537" s="213">
        <v>29.4</v>
      </c>
      <c r="I537" s="202">
        <v>169.2</v>
      </c>
      <c r="J537" s="182"/>
      <c r="K537" s="183" t="s">
        <v>46</v>
      </c>
    </row>
    <row r="538" spans="1:11" x14ac:dyDescent="0.25">
      <c r="A538" s="209"/>
      <c r="B538" s="160" t="s">
        <v>330</v>
      </c>
      <c r="C538" s="211"/>
      <c r="D538" s="213">
        <v>45.5</v>
      </c>
      <c r="E538" s="201">
        <v>45.5</v>
      </c>
      <c r="F538" s="213"/>
      <c r="G538" s="201"/>
      <c r="H538" s="213"/>
      <c r="I538" s="202"/>
      <c r="J538" s="182"/>
      <c r="K538" s="183"/>
    </row>
    <row r="539" spans="1:11" x14ac:dyDescent="0.25">
      <c r="A539" s="209"/>
      <c r="B539" s="160" t="s">
        <v>312</v>
      </c>
      <c r="C539" s="211"/>
      <c r="D539" s="213">
        <v>2.6</v>
      </c>
      <c r="E539" s="201">
        <v>2.6</v>
      </c>
      <c r="F539" s="213"/>
      <c r="G539" s="201"/>
      <c r="H539" s="213"/>
      <c r="I539" s="202"/>
      <c r="J539" s="182"/>
      <c r="K539" s="209"/>
    </row>
    <row r="540" spans="1:11" x14ac:dyDescent="0.25">
      <c r="A540" s="209"/>
      <c r="B540" s="160" t="s">
        <v>311</v>
      </c>
      <c r="C540" s="211"/>
      <c r="D540" s="213">
        <v>0.7</v>
      </c>
      <c r="E540" s="201">
        <v>0.7</v>
      </c>
      <c r="F540" s="213"/>
      <c r="G540" s="201"/>
      <c r="H540" s="213"/>
      <c r="I540" s="202"/>
      <c r="J540" s="182"/>
      <c r="K540" s="209"/>
    </row>
    <row r="541" spans="1:11" ht="23.25" x14ac:dyDescent="0.25">
      <c r="A541" s="209" t="s">
        <v>85</v>
      </c>
      <c r="B541" s="160"/>
      <c r="C541" s="211">
        <v>180</v>
      </c>
      <c r="D541" s="213"/>
      <c r="E541" s="201"/>
      <c r="F541" s="202"/>
      <c r="G541" s="201"/>
      <c r="H541" s="213">
        <v>10</v>
      </c>
      <c r="I541" s="202">
        <v>40</v>
      </c>
      <c r="J541" s="201"/>
      <c r="K541" s="183" t="s">
        <v>86</v>
      </c>
    </row>
    <row r="542" spans="1:11" x14ac:dyDescent="0.25">
      <c r="A542" s="209"/>
      <c r="B542" s="160" t="s">
        <v>355</v>
      </c>
      <c r="C542" s="211"/>
      <c r="D542" s="213">
        <v>21.6</v>
      </c>
      <c r="E542" s="201">
        <v>21.6</v>
      </c>
      <c r="F542" s="202"/>
      <c r="G542" s="201"/>
      <c r="H542" s="213"/>
      <c r="I542" s="202"/>
      <c r="J542" s="201"/>
      <c r="K542" s="183"/>
    </row>
    <row r="543" spans="1:11" x14ac:dyDescent="0.25">
      <c r="A543" s="209"/>
      <c r="B543" s="160" t="s">
        <v>332</v>
      </c>
      <c r="C543" s="211"/>
      <c r="D543" s="213">
        <v>150</v>
      </c>
      <c r="E543" s="201">
        <v>150</v>
      </c>
      <c r="F543" s="202"/>
      <c r="G543" s="201"/>
      <c r="H543" s="213"/>
      <c r="I543" s="202"/>
      <c r="J543" s="201"/>
      <c r="K543" s="183"/>
    </row>
    <row r="544" spans="1:11" x14ac:dyDescent="0.25">
      <c r="A544" s="209"/>
      <c r="B544" s="160" t="s">
        <v>310</v>
      </c>
      <c r="C544" s="211"/>
      <c r="D544" s="213">
        <v>5</v>
      </c>
      <c r="E544" s="201">
        <v>5</v>
      </c>
      <c r="F544" s="202"/>
      <c r="G544" s="201"/>
      <c r="H544" s="213"/>
      <c r="I544" s="202"/>
      <c r="J544" s="201"/>
      <c r="K544" s="183"/>
    </row>
    <row r="545" spans="1:11" ht="15.75" thickBot="1" x14ac:dyDescent="0.3">
      <c r="A545" s="340" t="s">
        <v>49</v>
      </c>
      <c r="B545" s="161"/>
      <c r="C545" s="266">
        <v>37.5</v>
      </c>
      <c r="D545" s="269">
        <v>37.5</v>
      </c>
      <c r="E545" s="269">
        <v>37.5</v>
      </c>
      <c r="F545" s="266">
        <v>1.8</v>
      </c>
      <c r="G545" s="266">
        <v>0.4</v>
      </c>
      <c r="H545" s="266">
        <v>18</v>
      </c>
      <c r="I545" s="266">
        <v>82.5</v>
      </c>
      <c r="J545" s="266"/>
      <c r="K545" s="277"/>
    </row>
    <row r="546" spans="1:11" ht="15.75" thickBot="1" x14ac:dyDescent="0.3">
      <c r="A546" s="196" t="s">
        <v>30</v>
      </c>
      <c r="B546" s="197"/>
      <c r="C546" s="203">
        <v>697.5</v>
      </c>
      <c r="D546" s="278"/>
      <c r="E546" s="187"/>
      <c r="F546" s="278">
        <f>SUM(F509:F545)</f>
        <v>18.37</v>
      </c>
      <c r="G546" s="278">
        <f t="shared" ref="G546:J546" si="20">SUM(G509:G545)</f>
        <v>18.579999999999998</v>
      </c>
      <c r="H546" s="278">
        <f t="shared" si="20"/>
        <v>92.94</v>
      </c>
      <c r="I546" s="278">
        <f t="shared" si="20"/>
        <v>612.16000000000008</v>
      </c>
      <c r="J546" s="278">
        <f t="shared" si="20"/>
        <v>24.37</v>
      </c>
      <c r="K546" s="278"/>
    </row>
    <row r="547" spans="1:11" x14ac:dyDescent="0.25">
      <c r="A547" s="160"/>
      <c r="B547" s="295" t="s">
        <v>50</v>
      </c>
      <c r="C547" s="211"/>
      <c r="D547" s="160"/>
      <c r="E547" s="201"/>
      <c r="F547" s="213"/>
      <c r="G547" s="201"/>
      <c r="H547" s="213"/>
      <c r="I547" s="201"/>
      <c r="J547" s="234"/>
      <c r="K547" s="308"/>
    </row>
    <row r="548" spans="1:11" x14ac:dyDescent="0.25">
      <c r="A548" s="209" t="s">
        <v>51</v>
      </c>
      <c r="B548" s="160"/>
      <c r="C548" s="211">
        <v>150</v>
      </c>
      <c r="D548" s="213"/>
      <c r="E548" s="201"/>
      <c r="F548" s="213">
        <v>3.2</v>
      </c>
      <c r="G548" s="201">
        <v>3.75</v>
      </c>
      <c r="H548" s="213">
        <v>5</v>
      </c>
      <c r="I548" s="201">
        <v>66.55</v>
      </c>
      <c r="J548" s="216">
        <v>0.5</v>
      </c>
      <c r="K548" s="183" t="s">
        <v>52</v>
      </c>
    </row>
    <row r="549" spans="1:11" x14ac:dyDescent="0.25">
      <c r="A549" s="209"/>
      <c r="B549" s="160" t="s">
        <v>333</v>
      </c>
      <c r="C549" s="211"/>
      <c r="D549" s="213">
        <v>158</v>
      </c>
      <c r="E549" s="201">
        <v>150</v>
      </c>
      <c r="F549" s="202"/>
      <c r="G549" s="201"/>
      <c r="H549" s="213"/>
      <c r="I549" s="202"/>
      <c r="J549" s="201"/>
      <c r="K549" s="183"/>
    </row>
    <row r="550" spans="1:11" x14ac:dyDescent="0.25">
      <c r="A550" s="209" t="s">
        <v>177</v>
      </c>
      <c r="B550" s="160"/>
      <c r="C550" s="211">
        <v>60</v>
      </c>
      <c r="D550" s="213"/>
      <c r="E550" s="201"/>
      <c r="F550" s="201">
        <v>4.4000000000000004</v>
      </c>
      <c r="G550" s="213">
        <v>5.0999999999999996</v>
      </c>
      <c r="H550" s="201">
        <v>38.4</v>
      </c>
      <c r="I550" s="213">
        <v>217.1</v>
      </c>
      <c r="J550" s="201">
        <v>0</v>
      </c>
      <c r="K550" s="183" t="s">
        <v>178</v>
      </c>
    </row>
    <row r="551" spans="1:11" x14ac:dyDescent="0.25">
      <c r="A551" s="209"/>
      <c r="B551" s="160" t="s">
        <v>334</v>
      </c>
      <c r="C551" s="211"/>
      <c r="D551" s="213">
        <v>37.799999999999997</v>
      </c>
      <c r="E551" s="201">
        <v>37.799999999999997</v>
      </c>
      <c r="F551" s="201"/>
      <c r="G551" s="213"/>
      <c r="H551" s="201"/>
      <c r="I551" s="213"/>
      <c r="J551" s="201"/>
      <c r="K551" s="183"/>
    </row>
    <row r="552" spans="1:11" x14ac:dyDescent="0.25">
      <c r="A552" s="209"/>
      <c r="B552" s="160" t="s">
        <v>310</v>
      </c>
      <c r="C552" s="211"/>
      <c r="D552" s="213">
        <v>7.2</v>
      </c>
      <c r="E552" s="201">
        <v>7.2</v>
      </c>
      <c r="F552" s="201"/>
      <c r="G552" s="201"/>
      <c r="H552" s="201"/>
      <c r="I552" s="202"/>
      <c r="J552" s="201"/>
      <c r="K552" s="183"/>
    </row>
    <row r="553" spans="1:11" x14ac:dyDescent="0.25">
      <c r="A553" s="209"/>
      <c r="B553" s="160" t="s">
        <v>312</v>
      </c>
      <c r="C553" s="211"/>
      <c r="D553" s="213">
        <v>7.8</v>
      </c>
      <c r="E553" s="201">
        <v>7.8</v>
      </c>
      <c r="F553" s="201"/>
      <c r="G553" s="213"/>
      <c r="H553" s="201"/>
      <c r="I553" s="213"/>
      <c r="J553" s="201"/>
      <c r="K553" s="183"/>
    </row>
    <row r="554" spans="1:11" x14ac:dyDescent="0.25">
      <c r="A554" s="209"/>
      <c r="B554" s="160" t="s">
        <v>390</v>
      </c>
      <c r="C554" s="211"/>
      <c r="D554" s="213">
        <v>0.4</v>
      </c>
      <c r="E554" s="201">
        <v>0.4</v>
      </c>
      <c r="F554" s="201"/>
      <c r="G554" s="213"/>
      <c r="H554" s="201"/>
      <c r="I554" s="213"/>
      <c r="J554" s="201"/>
      <c r="K554" s="183"/>
    </row>
    <row r="555" spans="1:11" x14ac:dyDescent="0.25">
      <c r="A555" s="209"/>
      <c r="B555" s="160" t="s">
        <v>311</v>
      </c>
      <c r="C555" s="211"/>
      <c r="D555" s="213">
        <v>0.3</v>
      </c>
      <c r="E555" s="201">
        <v>0.3</v>
      </c>
      <c r="F555" s="201"/>
      <c r="G555" s="213"/>
      <c r="H555" s="201"/>
      <c r="I555" s="213"/>
      <c r="J555" s="201"/>
      <c r="K555" s="183"/>
    </row>
    <row r="556" spans="1:11" x14ac:dyDescent="0.25">
      <c r="A556" s="160"/>
      <c r="B556" s="160" t="s">
        <v>332</v>
      </c>
      <c r="C556" s="211"/>
      <c r="D556" s="213">
        <v>18.239999999999998</v>
      </c>
      <c r="E556" s="202">
        <v>18.239999999999998</v>
      </c>
      <c r="F556" s="201"/>
      <c r="G556" s="213"/>
      <c r="H556" s="201"/>
      <c r="I556" s="213"/>
      <c r="J556" s="201"/>
      <c r="K556" s="283"/>
    </row>
    <row r="557" spans="1:11" x14ac:dyDescent="0.25">
      <c r="A557" s="160"/>
      <c r="B557" s="160" t="s">
        <v>391</v>
      </c>
      <c r="C557" s="211"/>
      <c r="D557" s="213"/>
      <c r="E557" s="202"/>
      <c r="F557" s="201"/>
      <c r="G557" s="213"/>
      <c r="H557" s="201"/>
      <c r="I557" s="213"/>
      <c r="J557" s="201"/>
      <c r="K557" s="283"/>
    </row>
    <row r="558" spans="1:11" x14ac:dyDescent="0.25">
      <c r="A558" s="160"/>
      <c r="B558" s="160" t="s">
        <v>312</v>
      </c>
      <c r="C558" s="211"/>
      <c r="D558" s="213">
        <v>1.2</v>
      </c>
      <c r="E558" s="202">
        <v>1.2</v>
      </c>
      <c r="F558" s="201"/>
      <c r="G558" s="213"/>
      <c r="H558" s="201"/>
      <c r="I558" s="213"/>
      <c r="J558" s="201"/>
      <c r="K558" s="283"/>
    </row>
    <row r="559" spans="1:11" x14ac:dyDescent="0.25">
      <c r="A559" s="160"/>
      <c r="B559" s="160" t="s">
        <v>369</v>
      </c>
      <c r="C559" s="211"/>
      <c r="D559" s="213">
        <v>1.2</v>
      </c>
      <c r="E559" s="202">
        <v>1.2</v>
      </c>
      <c r="F559" s="201"/>
      <c r="G559" s="213"/>
      <c r="H559" s="201"/>
      <c r="I559" s="213"/>
      <c r="J559" s="201"/>
      <c r="K559" s="283"/>
    </row>
    <row r="560" spans="1:11" x14ac:dyDescent="0.25">
      <c r="A560" s="160"/>
      <c r="B560" s="160" t="s">
        <v>318</v>
      </c>
      <c r="C560" s="211"/>
      <c r="D560" s="213">
        <v>0.2</v>
      </c>
      <c r="E560" s="202">
        <v>0.2</v>
      </c>
      <c r="F560" s="201"/>
      <c r="G560" s="213"/>
      <c r="H560" s="201"/>
      <c r="I560" s="213"/>
      <c r="J560" s="201"/>
      <c r="K560" s="283"/>
    </row>
    <row r="561" spans="1:11" x14ac:dyDescent="0.25">
      <c r="A561" s="209" t="s">
        <v>179</v>
      </c>
      <c r="B561" s="160"/>
      <c r="C561" s="211">
        <v>80</v>
      </c>
      <c r="D561" s="213"/>
      <c r="E561" s="201"/>
      <c r="F561" s="213">
        <v>9.1999999999999993</v>
      </c>
      <c r="G561" s="201">
        <v>4.4000000000000004</v>
      </c>
      <c r="H561" s="213">
        <v>3.29</v>
      </c>
      <c r="I561" s="202">
        <v>82</v>
      </c>
      <c r="J561" s="201">
        <v>0.26</v>
      </c>
      <c r="K561" s="183" t="s">
        <v>180</v>
      </c>
    </row>
    <row r="562" spans="1:11" x14ac:dyDescent="0.25">
      <c r="A562" s="209"/>
      <c r="B562" s="160" t="s">
        <v>341</v>
      </c>
      <c r="C562" s="211"/>
      <c r="D562" s="213">
        <v>96.05</v>
      </c>
      <c r="E562" s="201">
        <v>73</v>
      </c>
      <c r="F562" s="213"/>
      <c r="G562" s="201"/>
      <c r="H562" s="213"/>
      <c r="I562" s="202"/>
      <c r="J562" s="201"/>
      <c r="K562" s="183"/>
    </row>
    <row r="563" spans="1:11" x14ac:dyDescent="0.25">
      <c r="A563" s="209"/>
      <c r="B563" s="160" t="s">
        <v>392</v>
      </c>
      <c r="C563" s="211"/>
      <c r="D563" s="213"/>
      <c r="E563" s="201">
        <v>58</v>
      </c>
      <c r="F563" s="213"/>
      <c r="G563" s="201"/>
      <c r="H563" s="213"/>
      <c r="I563" s="202"/>
      <c r="J563" s="201"/>
      <c r="K563" s="183"/>
    </row>
    <row r="564" spans="1:11" x14ac:dyDescent="0.25">
      <c r="A564" s="209"/>
      <c r="B564" s="160" t="s">
        <v>309</v>
      </c>
      <c r="C564" s="211"/>
      <c r="D564" s="213">
        <v>20</v>
      </c>
      <c r="E564" s="201">
        <v>20</v>
      </c>
      <c r="F564" s="213"/>
      <c r="G564" s="201"/>
      <c r="H564" s="213"/>
      <c r="I564" s="202"/>
      <c r="J564" s="201"/>
      <c r="K564" s="183"/>
    </row>
    <row r="565" spans="1:11" x14ac:dyDescent="0.25">
      <c r="A565" s="209"/>
      <c r="B565" s="160" t="s">
        <v>312</v>
      </c>
      <c r="C565" s="211"/>
      <c r="D565" s="213">
        <v>3.5</v>
      </c>
      <c r="E565" s="201">
        <v>3.5</v>
      </c>
      <c r="F565" s="213"/>
      <c r="G565" s="201"/>
      <c r="H565" s="213"/>
      <c r="I565" s="202"/>
      <c r="J565" s="201"/>
      <c r="K565" s="183"/>
    </row>
    <row r="566" spans="1:11" x14ac:dyDescent="0.25">
      <c r="A566" s="209"/>
      <c r="B566" s="160" t="s">
        <v>334</v>
      </c>
      <c r="C566" s="211"/>
      <c r="D566" s="213">
        <v>3</v>
      </c>
      <c r="E566" s="201">
        <v>3</v>
      </c>
      <c r="F566" s="213"/>
      <c r="G566" s="201"/>
      <c r="H566" s="213"/>
      <c r="I566" s="202"/>
      <c r="J566" s="201"/>
      <c r="K566" s="183"/>
    </row>
    <row r="567" spans="1:11" x14ac:dyDescent="0.25">
      <c r="A567" s="209"/>
      <c r="B567" s="160" t="s">
        <v>315</v>
      </c>
      <c r="C567" s="211"/>
      <c r="D567" s="213">
        <v>4</v>
      </c>
      <c r="E567" s="201">
        <v>4</v>
      </c>
      <c r="F567" s="213"/>
      <c r="G567" s="201"/>
      <c r="H567" s="213"/>
      <c r="I567" s="202"/>
      <c r="J567" s="201"/>
      <c r="K567" s="183"/>
    </row>
    <row r="568" spans="1:11" x14ac:dyDescent="0.25">
      <c r="A568" s="209"/>
      <c r="B568" s="160" t="s">
        <v>311</v>
      </c>
      <c r="C568" s="211"/>
      <c r="D568" s="213">
        <v>0.2</v>
      </c>
      <c r="E568" s="201">
        <v>0.2</v>
      </c>
      <c r="F568" s="213"/>
      <c r="G568" s="201"/>
      <c r="H568" s="213"/>
      <c r="I568" s="202"/>
      <c r="J568" s="201"/>
      <c r="K568" s="183"/>
    </row>
    <row r="569" spans="1:11" x14ac:dyDescent="0.25">
      <c r="A569" s="209"/>
      <c r="B569" s="160" t="s">
        <v>393</v>
      </c>
      <c r="C569" s="211"/>
      <c r="D569" s="213"/>
      <c r="E569" s="201">
        <v>27</v>
      </c>
      <c r="F569" s="213"/>
      <c r="G569" s="201"/>
      <c r="H569" s="213"/>
      <c r="I569" s="202"/>
      <c r="J569" s="201"/>
      <c r="K569" s="183"/>
    </row>
    <row r="570" spans="1:11" x14ac:dyDescent="0.25">
      <c r="A570" s="209"/>
      <c r="B570" s="160" t="s">
        <v>335</v>
      </c>
      <c r="C570" s="211"/>
      <c r="D570" s="213">
        <v>10</v>
      </c>
      <c r="E570" s="201">
        <v>10</v>
      </c>
      <c r="F570" s="213"/>
      <c r="G570" s="201"/>
      <c r="H570" s="213"/>
      <c r="I570" s="202"/>
      <c r="J570" s="201"/>
      <c r="K570" s="183"/>
    </row>
    <row r="571" spans="1:11" x14ac:dyDescent="0.25">
      <c r="A571" s="209"/>
      <c r="B571" s="160" t="s">
        <v>329</v>
      </c>
      <c r="C571" s="211"/>
      <c r="D571" s="213"/>
      <c r="E571" s="201">
        <v>92</v>
      </c>
      <c r="F571" s="213"/>
      <c r="G571" s="201"/>
      <c r="H571" s="213"/>
      <c r="I571" s="202"/>
      <c r="J571" s="201"/>
      <c r="K571" s="183"/>
    </row>
    <row r="572" spans="1:11" x14ac:dyDescent="0.25">
      <c r="A572" s="209"/>
      <c r="B572" s="160" t="s">
        <v>318</v>
      </c>
      <c r="C572" s="211"/>
      <c r="D572" s="213">
        <v>1.5</v>
      </c>
      <c r="E572" s="201">
        <v>1.5</v>
      </c>
      <c r="F572" s="213"/>
      <c r="G572" s="202"/>
      <c r="H572" s="213"/>
      <c r="I572" s="202"/>
      <c r="J572" s="201"/>
      <c r="K572" s="183"/>
    </row>
    <row r="573" spans="1:11" x14ac:dyDescent="0.25">
      <c r="A573" s="209" t="s">
        <v>181</v>
      </c>
      <c r="B573" s="160"/>
      <c r="C573" s="211">
        <v>100</v>
      </c>
      <c r="D573" s="213"/>
      <c r="E573" s="201"/>
      <c r="F573" s="213">
        <v>1.8</v>
      </c>
      <c r="G573" s="244">
        <v>4</v>
      </c>
      <c r="H573" s="213">
        <v>10.5</v>
      </c>
      <c r="I573" s="202">
        <v>85.2</v>
      </c>
      <c r="J573" s="201">
        <v>8</v>
      </c>
      <c r="K573" s="183" t="s">
        <v>182</v>
      </c>
    </row>
    <row r="574" spans="1:11" x14ac:dyDescent="0.25">
      <c r="A574" s="209"/>
      <c r="B574" s="160" t="s">
        <v>320</v>
      </c>
      <c r="C574" s="211"/>
      <c r="D574" s="213">
        <v>53.44</v>
      </c>
      <c r="E574" s="201">
        <v>32</v>
      </c>
      <c r="F574" s="213"/>
      <c r="G574" s="244"/>
      <c r="H574" s="213"/>
      <c r="I574" s="202"/>
      <c r="J574" s="201"/>
      <c r="K574" s="183"/>
    </row>
    <row r="575" spans="1:11" x14ac:dyDescent="0.25">
      <c r="A575" s="209"/>
      <c r="B575" s="160" t="s">
        <v>323</v>
      </c>
      <c r="C575" s="211"/>
      <c r="D575" s="213">
        <v>10.64</v>
      </c>
      <c r="E575" s="201">
        <v>8</v>
      </c>
      <c r="F575" s="213"/>
      <c r="G575" s="244"/>
      <c r="H575" s="213"/>
      <c r="I575" s="202"/>
      <c r="J575" s="201"/>
      <c r="K575" s="183"/>
    </row>
    <row r="576" spans="1:11" x14ac:dyDescent="0.25">
      <c r="A576" s="209"/>
      <c r="B576" s="160" t="s">
        <v>325</v>
      </c>
      <c r="C576" s="211"/>
      <c r="D576" s="213">
        <v>9.52</v>
      </c>
      <c r="E576" s="201">
        <v>8</v>
      </c>
      <c r="F576" s="213"/>
      <c r="G576" s="244"/>
      <c r="H576" s="213"/>
      <c r="I576" s="202"/>
      <c r="J576" s="201"/>
      <c r="K576" s="183"/>
    </row>
    <row r="577" spans="1:11" x14ac:dyDescent="0.25">
      <c r="A577" s="209"/>
      <c r="B577" s="160" t="s">
        <v>321</v>
      </c>
      <c r="C577" s="211"/>
      <c r="D577" s="213">
        <v>55</v>
      </c>
      <c r="E577" s="201">
        <v>44</v>
      </c>
      <c r="F577" s="213"/>
      <c r="G577" s="244"/>
      <c r="H577" s="213"/>
      <c r="I577" s="202"/>
      <c r="J577" s="201"/>
      <c r="K577" s="183"/>
    </row>
    <row r="578" spans="1:11" x14ac:dyDescent="0.25">
      <c r="A578" s="209"/>
      <c r="B578" s="160" t="s">
        <v>394</v>
      </c>
      <c r="C578" s="211"/>
      <c r="D578" s="213"/>
      <c r="E578" s="201">
        <v>100</v>
      </c>
      <c r="F578" s="213"/>
      <c r="G578" s="244"/>
      <c r="H578" s="213"/>
      <c r="I578" s="202"/>
      <c r="J578" s="201"/>
      <c r="K578" s="183"/>
    </row>
    <row r="579" spans="1:11" x14ac:dyDescent="0.25">
      <c r="A579" s="209"/>
      <c r="B579" s="160" t="s">
        <v>318</v>
      </c>
      <c r="C579" s="211"/>
      <c r="D579" s="213">
        <v>3</v>
      </c>
      <c r="E579" s="201">
        <v>3</v>
      </c>
      <c r="F579" s="213"/>
      <c r="G579" s="244"/>
      <c r="H579" s="213"/>
      <c r="I579" s="202"/>
      <c r="J579" s="201"/>
      <c r="K579" s="183"/>
    </row>
    <row r="580" spans="1:11" x14ac:dyDescent="0.25">
      <c r="A580" s="209"/>
      <c r="B580" s="160" t="s">
        <v>395</v>
      </c>
      <c r="C580" s="211"/>
      <c r="D580" s="213"/>
      <c r="E580" s="201">
        <v>30</v>
      </c>
      <c r="F580" s="213"/>
      <c r="G580" s="244"/>
      <c r="H580" s="213"/>
      <c r="I580" s="202"/>
      <c r="J580" s="201"/>
      <c r="K580" s="183"/>
    </row>
    <row r="581" spans="1:11" x14ac:dyDescent="0.25">
      <c r="A581" s="209"/>
      <c r="B581" s="160" t="s">
        <v>326</v>
      </c>
      <c r="C581" s="211"/>
      <c r="D581" s="213">
        <v>7</v>
      </c>
      <c r="E581" s="201">
        <v>7</v>
      </c>
      <c r="F581" s="213"/>
      <c r="G581" s="244"/>
      <c r="H581" s="213"/>
      <c r="I581" s="202"/>
      <c r="J581" s="201"/>
      <c r="K581" s="183"/>
    </row>
    <row r="582" spans="1:11" x14ac:dyDescent="0.25">
      <c r="A582" s="209"/>
      <c r="B582" s="160" t="s">
        <v>315</v>
      </c>
      <c r="C582" s="211"/>
      <c r="D582" s="213">
        <v>22.5</v>
      </c>
      <c r="E582" s="201">
        <v>22.5</v>
      </c>
      <c r="F582" s="213"/>
      <c r="G582" s="244"/>
      <c r="H582" s="213"/>
      <c r="I582" s="202"/>
      <c r="J582" s="201"/>
      <c r="K582" s="183"/>
    </row>
    <row r="583" spans="1:11" x14ac:dyDescent="0.25">
      <c r="A583" s="209"/>
      <c r="B583" s="160" t="s">
        <v>334</v>
      </c>
      <c r="C583" s="211"/>
      <c r="D583" s="213">
        <v>2.25</v>
      </c>
      <c r="E583" s="201">
        <v>2.25</v>
      </c>
      <c r="F583" s="213"/>
      <c r="G583" s="244"/>
      <c r="H583" s="213"/>
      <c r="I583" s="202"/>
      <c r="J583" s="201"/>
      <c r="K583" s="183"/>
    </row>
    <row r="584" spans="1:11" x14ac:dyDescent="0.25">
      <c r="A584" s="209"/>
      <c r="B584" s="160" t="s">
        <v>311</v>
      </c>
      <c r="C584" s="211"/>
      <c r="D584" s="213">
        <v>1</v>
      </c>
      <c r="E584" s="201">
        <v>1</v>
      </c>
      <c r="F584" s="213"/>
      <c r="G584" s="244"/>
      <c r="H584" s="213"/>
      <c r="I584" s="202"/>
      <c r="J584" s="201"/>
      <c r="K584" s="183"/>
    </row>
    <row r="585" spans="1:11" x14ac:dyDescent="0.25">
      <c r="A585" s="209" t="s">
        <v>96</v>
      </c>
      <c r="B585" s="160"/>
      <c r="C585" s="210" t="s">
        <v>97</v>
      </c>
      <c r="D585" s="220"/>
      <c r="E585" s="219"/>
      <c r="F585" s="202">
        <v>0.08</v>
      </c>
      <c r="G585" s="201">
        <v>0.01</v>
      </c>
      <c r="H585" s="213">
        <v>6.8</v>
      </c>
      <c r="I585" s="202">
        <v>27.3</v>
      </c>
      <c r="J585" s="202">
        <v>1.9</v>
      </c>
      <c r="K585" s="183" t="s">
        <v>98</v>
      </c>
    </row>
    <row r="586" spans="1:11" x14ac:dyDescent="0.25">
      <c r="A586" s="209"/>
      <c r="B586" s="160" t="s">
        <v>313</v>
      </c>
      <c r="C586" s="210"/>
      <c r="D586" s="212">
        <v>0.35</v>
      </c>
      <c r="E586" s="211">
        <v>0.35</v>
      </c>
      <c r="F586" s="202"/>
      <c r="G586" s="201"/>
      <c r="H586" s="213"/>
      <c r="I586" s="202"/>
      <c r="J586" s="202"/>
      <c r="K586" s="183"/>
    </row>
    <row r="587" spans="1:11" x14ac:dyDescent="0.25">
      <c r="A587" s="209"/>
      <c r="B587" s="160" t="s">
        <v>310</v>
      </c>
      <c r="C587" s="210"/>
      <c r="D587" s="212">
        <v>3</v>
      </c>
      <c r="E587" s="211">
        <v>3</v>
      </c>
      <c r="F587" s="202"/>
      <c r="G587" s="201"/>
      <c r="H587" s="202"/>
      <c r="I587" s="202"/>
      <c r="J587" s="202"/>
      <c r="K587" s="183"/>
    </row>
    <row r="588" spans="1:11" x14ac:dyDescent="0.25">
      <c r="A588" s="209"/>
      <c r="B588" s="160" t="s">
        <v>359</v>
      </c>
      <c r="C588" s="210"/>
      <c r="D588" s="218">
        <v>3.4</v>
      </c>
      <c r="E588" s="211">
        <v>3</v>
      </c>
      <c r="F588" s="201"/>
      <c r="G588" s="213"/>
      <c r="H588" s="201"/>
      <c r="I588" s="213"/>
      <c r="J588" s="202"/>
      <c r="K588" s="183"/>
    </row>
    <row r="589" spans="1:11" x14ac:dyDescent="0.25">
      <c r="A589" s="209"/>
      <c r="B589" s="160" t="s">
        <v>315</v>
      </c>
      <c r="C589" s="210"/>
      <c r="D589" s="219">
        <v>120</v>
      </c>
      <c r="E589" s="219">
        <v>120</v>
      </c>
      <c r="F589" s="201"/>
      <c r="G589" s="213"/>
      <c r="H589" s="201"/>
      <c r="I589" s="213"/>
      <c r="J589" s="202"/>
      <c r="K589" s="183"/>
    </row>
    <row r="590" spans="1:11" ht="15.75" thickBot="1" x14ac:dyDescent="0.3">
      <c r="A590" s="209" t="s">
        <v>62</v>
      </c>
      <c r="B590" s="160"/>
      <c r="C590" s="211">
        <v>23</v>
      </c>
      <c r="D590" s="201">
        <v>23</v>
      </c>
      <c r="E590" s="201">
        <v>23</v>
      </c>
      <c r="F590" s="201">
        <v>1.8</v>
      </c>
      <c r="G590" s="213">
        <v>0.23</v>
      </c>
      <c r="H590" s="201">
        <v>11.3</v>
      </c>
      <c r="I590" s="213">
        <v>54.5</v>
      </c>
      <c r="J590" s="201">
        <v>0</v>
      </c>
      <c r="K590" s="183"/>
    </row>
    <row r="591" spans="1:11" ht="15.75" thickBot="1" x14ac:dyDescent="0.3">
      <c r="A591" s="196" t="s">
        <v>30</v>
      </c>
      <c r="B591" s="197"/>
      <c r="C591" s="203">
        <v>509</v>
      </c>
      <c r="D591" s="278"/>
      <c r="E591" s="187"/>
      <c r="F591" s="188">
        <f>SUM(F547:F590)</f>
        <v>20.48</v>
      </c>
      <c r="G591" s="188">
        <f t="shared" ref="G591:J591" si="21">SUM(G547:G590)</f>
        <v>17.490000000000002</v>
      </c>
      <c r="H591" s="188">
        <f t="shared" si="21"/>
        <v>75.289999999999992</v>
      </c>
      <c r="I591" s="188">
        <f t="shared" si="21"/>
        <v>532.65</v>
      </c>
      <c r="J591" s="188">
        <f t="shared" si="21"/>
        <v>10.66</v>
      </c>
      <c r="K591" s="183"/>
    </row>
    <row r="592" spans="1:11" ht="15.75" thickBot="1" x14ac:dyDescent="0.3">
      <c r="A592" s="196" t="s">
        <v>63</v>
      </c>
      <c r="B592" s="197"/>
      <c r="C592" s="203">
        <f>C504+C508+C546+C591</f>
        <v>1738.5</v>
      </c>
      <c r="D592" s="230"/>
      <c r="E592" s="187"/>
      <c r="F592" s="187">
        <f>F504+F508+F546+F591</f>
        <v>52.650000000000006</v>
      </c>
      <c r="G592" s="187">
        <f>G504+G508+G546+G591</f>
        <v>59.71</v>
      </c>
      <c r="H592" s="187">
        <f>H504+H508+H546+H591</f>
        <v>237.23</v>
      </c>
      <c r="I592" s="187">
        <f>I504+I508+I546+I591</f>
        <v>1690.0100000000002</v>
      </c>
      <c r="J592" s="187">
        <f>J504+J508+J546+J591</f>
        <v>45.459999999999994</v>
      </c>
      <c r="K592" s="189"/>
    </row>
    <row r="593" spans="1:11" x14ac:dyDescent="0.25">
      <c r="A593" s="160"/>
      <c r="B593" s="160"/>
      <c r="C593" s="271"/>
      <c r="D593" s="342"/>
      <c r="E593" s="213"/>
      <c r="F593" s="213"/>
      <c r="G593" s="213"/>
      <c r="H593" s="213"/>
      <c r="I593" s="213"/>
      <c r="J593" s="208"/>
      <c r="K593" s="191"/>
    </row>
    <row r="594" spans="1:11" ht="15.75" thickBot="1" x14ac:dyDescent="0.3">
      <c r="A594" s="159" t="s">
        <v>183</v>
      </c>
      <c r="J594" s="343"/>
      <c r="K594" s="161"/>
    </row>
    <row r="595" spans="1:11" ht="45.75" x14ac:dyDescent="0.25">
      <c r="A595" s="329" t="s">
        <v>7</v>
      </c>
      <c r="B595" s="330"/>
      <c r="C595" s="331" t="s">
        <v>8</v>
      </c>
      <c r="D595" s="167" t="s">
        <v>304</v>
      </c>
      <c r="E595" s="168" t="s">
        <v>304</v>
      </c>
      <c r="F595" s="167" t="s">
        <v>9</v>
      </c>
      <c r="G595" s="208"/>
      <c r="H595" s="265"/>
      <c r="I595" s="167" t="s">
        <v>10</v>
      </c>
      <c r="J595" s="172" t="s">
        <v>11</v>
      </c>
      <c r="K595" s="173" t="s">
        <v>12</v>
      </c>
    </row>
    <row r="596" spans="1:11" ht="15.75" thickBot="1" x14ac:dyDescent="0.3">
      <c r="A596" s="332" t="s">
        <v>13</v>
      </c>
      <c r="B596" s="333"/>
      <c r="C596" s="334"/>
      <c r="D596" s="177" t="s">
        <v>305</v>
      </c>
      <c r="E596" s="178" t="s">
        <v>305</v>
      </c>
      <c r="F596" s="179"/>
      <c r="G596" s="180"/>
      <c r="H596" s="181"/>
      <c r="I596" s="177" t="s">
        <v>14</v>
      </c>
      <c r="J596" s="182"/>
      <c r="K596" s="183"/>
    </row>
    <row r="597" spans="1:11" ht="15.75" thickBot="1" x14ac:dyDescent="0.3">
      <c r="A597" s="335"/>
      <c r="B597" s="336"/>
      <c r="C597" s="337"/>
      <c r="D597" s="187" t="s">
        <v>306</v>
      </c>
      <c r="E597" s="187" t="s">
        <v>307</v>
      </c>
      <c r="F597" s="187" t="s">
        <v>15</v>
      </c>
      <c r="G597" s="187" t="s">
        <v>16</v>
      </c>
      <c r="H597" s="188" t="s">
        <v>17</v>
      </c>
      <c r="I597" s="188" t="s">
        <v>18</v>
      </c>
      <c r="J597" s="187" t="s">
        <v>19</v>
      </c>
      <c r="K597" s="189"/>
    </row>
    <row r="598" spans="1:11" x14ac:dyDescent="0.25">
      <c r="A598" s="190"/>
      <c r="B598" s="191" t="s">
        <v>20</v>
      </c>
      <c r="C598" s="211"/>
      <c r="D598" s="167"/>
      <c r="E598" s="235"/>
      <c r="F598" s="195"/>
      <c r="G598" s="235"/>
      <c r="H598" s="253"/>
      <c r="I598" s="195"/>
      <c r="J598" s="235"/>
      <c r="K598" s="183"/>
    </row>
    <row r="599" spans="1:11" x14ac:dyDescent="0.25">
      <c r="A599" s="209" t="s">
        <v>184</v>
      </c>
      <c r="B599" s="160"/>
      <c r="C599" s="211" t="s">
        <v>22</v>
      </c>
      <c r="D599" s="217"/>
      <c r="E599" s="182"/>
      <c r="F599" s="202">
        <v>5</v>
      </c>
      <c r="G599" s="201">
        <v>8.1999999999999993</v>
      </c>
      <c r="H599" s="201">
        <v>30.3</v>
      </c>
      <c r="I599" s="213">
        <v>215</v>
      </c>
      <c r="J599" s="201">
        <v>0.22</v>
      </c>
      <c r="K599" s="183" t="s">
        <v>185</v>
      </c>
    </row>
    <row r="600" spans="1:11" x14ac:dyDescent="0.25">
      <c r="A600" s="209"/>
      <c r="B600" s="160" t="s">
        <v>346</v>
      </c>
      <c r="C600" s="211"/>
      <c r="D600" s="202">
        <v>30</v>
      </c>
      <c r="E600" s="201">
        <v>30</v>
      </c>
      <c r="F600" s="202"/>
      <c r="G600" s="201"/>
      <c r="H600" s="201"/>
      <c r="I600" s="213"/>
      <c r="J600" s="201"/>
      <c r="K600" s="183"/>
    </row>
    <row r="601" spans="1:11" x14ac:dyDescent="0.25">
      <c r="A601" s="209"/>
      <c r="B601" s="160" t="s">
        <v>309</v>
      </c>
      <c r="C601" s="211"/>
      <c r="D601" s="202">
        <v>100</v>
      </c>
      <c r="E601" s="201">
        <v>100</v>
      </c>
      <c r="F601" s="202"/>
      <c r="G601" s="201"/>
      <c r="H601" s="201"/>
      <c r="I601" s="213"/>
      <c r="J601" s="201"/>
      <c r="K601" s="183"/>
    </row>
    <row r="602" spans="1:11" x14ac:dyDescent="0.25">
      <c r="A602" s="209"/>
      <c r="B602" s="160" t="s">
        <v>315</v>
      </c>
      <c r="C602" s="211"/>
      <c r="D602" s="202">
        <v>76</v>
      </c>
      <c r="E602" s="201">
        <v>76</v>
      </c>
      <c r="F602" s="202"/>
      <c r="G602" s="201"/>
      <c r="H602" s="201"/>
      <c r="I602" s="213"/>
      <c r="J602" s="201"/>
      <c r="K602" s="183"/>
    </row>
    <row r="603" spans="1:11" x14ac:dyDescent="0.25">
      <c r="A603" s="209"/>
      <c r="B603" s="160" t="s">
        <v>310</v>
      </c>
      <c r="C603" s="211"/>
      <c r="D603" s="202">
        <v>1</v>
      </c>
      <c r="E603" s="201">
        <v>1</v>
      </c>
      <c r="F603" s="202"/>
      <c r="G603" s="201"/>
      <c r="H603" s="201"/>
      <c r="I603" s="213"/>
      <c r="J603" s="201"/>
      <c r="K603" s="183"/>
    </row>
    <row r="604" spans="1:11" x14ac:dyDescent="0.25">
      <c r="A604" s="209"/>
      <c r="B604" s="160" t="s">
        <v>311</v>
      </c>
      <c r="C604" s="211"/>
      <c r="D604" s="202">
        <v>1</v>
      </c>
      <c r="E604" s="201">
        <v>1</v>
      </c>
      <c r="F604" s="202"/>
      <c r="G604" s="201"/>
      <c r="H604" s="201"/>
      <c r="I604" s="213"/>
      <c r="J604" s="201"/>
      <c r="K604" s="183"/>
    </row>
    <row r="605" spans="1:11" x14ac:dyDescent="0.25">
      <c r="A605" s="209"/>
      <c r="B605" s="160" t="s">
        <v>312</v>
      </c>
      <c r="C605" s="211"/>
      <c r="D605" s="202">
        <v>5</v>
      </c>
      <c r="E605" s="201">
        <v>5</v>
      </c>
      <c r="F605" s="202"/>
      <c r="G605" s="201"/>
      <c r="H605" s="201"/>
      <c r="I605" s="213"/>
      <c r="J605" s="201"/>
      <c r="K605" s="183"/>
    </row>
    <row r="606" spans="1:11" x14ac:dyDescent="0.25">
      <c r="A606" s="209" t="s">
        <v>127</v>
      </c>
      <c r="B606" s="160"/>
      <c r="C606" s="211">
        <v>180</v>
      </c>
      <c r="D606" s="182"/>
      <c r="E606" s="182"/>
      <c r="F606" s="202">
        <v>1.2166666666666666</v>
      </c>
      <c r="G606" s="201">
        <v>1.3416666666666668</v>
      </c>
      <c r="H606" s="201">
        <v>11.941666666666666</v>
      </c>
      <c r="I606" s="202">
        <v>65</v>
      </c>
      <c r="J606" s="201">
        <v>0.19</v>
      </c>
      <c r="K606" s="183" t="s">
        <v>128</v>
      </c>
    </row>
    <row r="607" spans="1:11" x14ac:dyDescent="0.25">
      <c r="A607" s="209"/>
      <c r="B607" s="160" t="s">
        <v>372</v>
      </c>
      <c r="C607" s="211"/>
      <c r="D607" s="201">
        <v>2.5</v>
      </c>
      <c r="E607" s="201">
        <v>2.5</v>
      </c>
      <c r="F607" s="202"/>
      <c r="G607" s="202"/>
      <c r="H607" s="202"/>
      <c r="I607" s="202"/>
      <c r="J607" s="201"/>
      <c r="K607" s="183"/>
    </row>
    <row r="608" spans="1:11" x14ac:dyDescent="0.25">
      <c r="A608" s="209"/>
      <c r="B608" s="160" t="s">
        <v>310</v>
      </c>
      <c r="C608" s="211"/>
      <c r="D608" s="201">
        <v>10</v>
      </c>
      <c r="E608" s="201">
        <v>10</v>
      </c>
      <c r="F608" s="202"/>
      <c r="G608" s="201"/>
      <c r="H608" s="201"/>
      <c r="I608" s="202"/>
      <c r="J608" s="201"/>
      <c r="K608" s="183"/>
    </row>
    <row r="609" spans="1:11" x14ac:dyDescent="0.25">
      <c r="A609" s="193"/>
      <c r="B609" s="160" t="s">
        <v>309</v>
      </c>
      <c r="C609" s="211"/>
      <c r="D609" s="201">
        <v>90</v>
      </c>
      <c r="E609" s="201">
        <v>90</v>
      </c>
      <c r="F609" s="202"/>
      <c r="G609" s="201"/>
      <c r="H609" s="201"/>
      <c r="I609" s="202"/>
      <c r="J609" s="201"/>
      <c r="K609" s="183"/>
    </row>
    <row r="610" spans="1:11" x14ac:dyDescent="0.25">
      <c r="A610" s="193"/>
      <c r="B610" s="160" t="s">
        <v>315</v>
      </c>
      <c r="C610" s="211"/>
      <c r="D610" s="201">
        <v>108</v>
      </c>
      <c r="E610" s="201">
        <v>108</v>
      </c>
      <c r="F610" s="202"/>
      <c r="G610" s="201"/>
      <c r="H610" s="201"/>
      <c r="I610" s="202"/>
      <c r="J610" s="201"/>
      <c r="K610" s="183"/>
    </row>
    <row r="611" spans="1:11" x14ac:dyDescent="0.25">
      <c r="A611" s="209" t="s">
        <v>27</v>
      </c>
      <c r="B611" s="160"/>
      <c r="C611" s="211" t="s">
        <v>28</v>
      </c>
      <c r="D611" s="217"/>
      <c r="E611" s="182"/>
      <c r="F611" s="202">
        <v>2.2999999999999998</v>
      </c>
      <c r="G611" s="201">
        <v>4.5</v>
      </c>
      <c r="H611" s="213">
        <v>15.4</v>
      </c>
      <c r="I611" s="202">
        <v>111</v>
      </c>
      <c r="J611" s="201"/>
      <c r="K611" s="183" t="s">
        <v>29</v>
      </c>
    </row>
    <row r="612" spans="1:11" x14ac:dyDescent="0.25">
      <c r="A612" s="209"/>
      <c r="B612" s="160" t="s">
        <v>316</v>
      </c>
      <c r="C612" s="211"/>
      <c r="D612" s="202">
        <v>30</v>
      </c>
      <c r="E612" s="201">
        <v>30</v>
      </c>
      <c r="F612" s="202"/>
      <c r="G612" s="201"/>
      <c r="H612" s="201"/>
      <c r="I612" s="202"/>
      <c r="J612" s="201"/>
      <c r="K612" s="183"/>
    </row>
    <row r="613" spans="1:11" ht="15.75" thickBot="1" x14ac:dyDescent="0.3">
      <c r="A613" s="209"/>
      <c r="B613" s="160" t="s">
        <v>312</v>
      </c>
      <c r="C613" s="211"/>
      <c r="D613" s="202">
        <v>5</v>
      </c>
      <c r="E613" s="201">
        <v>5</v>
      </c>
      <c r="F613" s="202" t="s">
        <v>203</v>
      </c>
      <c r="G613" s="201"/>
      <c r="H613" s="201"/>
      <c r="I613" s="202"/>
      <c r="J613" s="201"/>
      <c r="K613" s="183"/>
    </row>
    <row r="614" spans="1:11" ht="15.75" thickBot="1" x14ac:dyDescent="0.3">
      <c r="A614" s="196" t="s">
        <v>30</v>
      </c>
      <c r="B614" s="197"/>
      <c r="C614" s="203">
        <v>420</v>
      </c>
      <c r="D614" s="188"/>
      <c r="E614" s="187"/>
      <c r="F614" s="188">
        <f>SUM(F598:F613)</f>
        <v>8.5166666666666657</v>
      </c>
      <c r="G614" s="188">
        <f t="shared" ref="G614:J614" si="22">SUM(G598:G613)</f>
        <v>14.041666666666666</v>
      </c>
      <c r="H614" s="188">
        <f t="shared" si="22"/>
        <v>57.641666666666666</v>
      </c>
      <c r="I614" s="188">
        <f t="shared" si="22"/>
        <v>391</v>
      </c>
      <c r="J614" s="188">
        <f t="shared" si="22"/>
        <v>0.41000000000000003</v>
      </c>
      <c r="K614" s="173"/>
    </row>
    <row r="615" spans="1:11" x14ac:dyDescent="0.25">
      <c r="A615" s="209"/>
      <c r="B615" s="160" t="s">
        <v>31</v>
      </c>
      <c r="C615" s="211"/>
      <c r="D615" s="202"/>
      <c r="E615" s="201"/>
      <c r="F615" s="201"/>
      <c r="G615" s="213"/>
      <c r="H615" s="201"/>
      <c r="I615" s="213"/>
      <c r="J615" s="201"/>
      <c r="K615" s="173"/>
    </row>
    <row r="616" spans="1:11" x14ac:dyDescent="0.25">
      <c r="A616" s="209" t="s">
        <v>32</v>
      </c>
      <c r="B616" s="160"/>
      <c r="C616" s="200">
        <v>125</v>
      </c>
      <c r="D616" s="237">
        <v>125</v>
      </c>
      <c r="E616" s="200">
        <v>125</v>
      </c>
      <c r="F616" s="202">
        <v>0.4</v>
      </c>
      <c r="G616" s="201">
        <v>0.19</v>
      </c>
      <c r="H616" s="213">
        <v>15</v>
      </c>
      <c r="I616" s="201">
        <v>63.3</v>
      </c>
      <c r="J616" s="202">
        <v>3.7</v>
      </c>
      <c r="K616" s="183" t="s">
        <v>33</v>
      </c>
    </row>
    <row r="617" spans="1:11" ht="15.75" thickBot="1" x14ac:dyDescent="0.3">
      <c r="A617" s="209" t="s">
        <v>186</v>
      </c>
      <c r="B617" s="160"/>
      <c r="C617" s="200"/>
      <c r="D617" s="237"/>
      <c r="E617" s="200"/>
      <c r="F617" s="202"/>
      <c r="G617" s="201"/>
      <c r="H617" s="213"/>
      <c r="I617" s="201"/>
      <c r="J617" s="202"/>
      <c r="K617" s="183"/>
    </row>
    <row r="618" spans="1:11" ht="15.75" thickBot="1" x14ac:dyDescent="0.3">
      <c r="A618" s="196" t="s">
        <v>30</v>
      </c>
      <c r="B618" s="197"/>
      <c r="C618" s="203">
        <f>SUM(C616)</f>
        <v>125</v>
      </c>
      <c r="D618" s="346"/>
      <c r="E618" s="338"/>
      <c r="F618" s="187">
        <f>SUM(F616:F617)</f>
        <v>0.4</v>
      </c>
      <c r="G618" s="187">
        <f t="shared" ref="G618:J618" si="23">SUM(G616:G617)</f>
        <v>0.19</v>
      </c>
      <c r="H618" s="187">
        <f t="shared" si="23"/>
        <v>15</v>
      </c>
      <c r="I618" s="187">
        <f t="shared" si="23"/>
        <v>63.3</v>
      </c>
      <c r="J618" s="187">
        <f t="shared" si="23"/>
        <v>3.7</v>
      </c>
      <c r="K618" s="173"/>
    </row>
    <row r="619" spans="1:11" x14ac:dyDescent="0.25">
      <c r="A619" s="190"/>
      <c r="B619" s="191" t="s">
        <v>35</v>
      </c>
      <c r="C619" s="206"/>
      <c r="D619" s="347"/>
      <c r="E619" s="339"/>
      <c r="F619" s="208"/>
      <c r="G619" s="168"/>
      <c r="H619" s="208"/>
      <c r="I619" s="167"/>
      <c r="J619" s="182"/>
      <c r="K619" s="173"/>
    </row>
    <row r="620" spans="1:11" x14ac:dyDescent="0.25">
      <c r="A620" s="209" t="s">
        <v>131</v>
      </c>
      <c r="B620" s="160"/>
      <c r="C620" s="211">
        <v>40</v>
      </c>
      <c r="D620" s="213"/>
      <c r="E620" s="201"/>
      <c r="F620" s="213">
        <v>0.32</v>
      </c>
      <c r="G620" s="201">
        <v>0.04</v>
      </c>
      <c r="H620" s="213">
        <v>0.68</v>
      </c>
      <c r="I620" s="202">
        <v>4.4000000000000004</v>
      </c>
      <c r="J620" s="201">
        <v>2</v>
      </c>
      <c r="K620" s="5" t="s">
        <v>132</v>
      </c>
    </row>
    <row r="621" spans="1:11" x14ac:dyDescent="0.25">
      <c r="A621" s="209"/>
      <c r="B621" s="160" t="s">
        <v>322</v>
      </c>
      <c r="C621" s="211"/>
      <c r="D621" s="213">
        <v>72.8</v>
      </c>
      <c r="E621" s="201">
        <v>40</v>
      </c>
      <c r="F621" s="213"/>
      <c r="G621" s="201"/>
      <c r="H621" s="213"/>
      <c r="I621" s="202"/>
      <c r="J621" s="201"/>
      <c r="K621" s="283"/>
    </row>
    <row r="622" spans="1:11" ht="23.25" x14ac:dyDescent="0.25">
      <c r="A622" s="209" t="s">
        <v>187</v>
      </c>
      <c r="B622" s="160"/>
      <c r="C622" s="211" t="s">
        <v>78</v>
      </c>
      <c r="D622" s="213"/>
      <c r="E622" s="201"/>
      <c r="F622" s="202">
        <v>1.5</v>
      </c>
      <c r="G622" s="201">
        <v>3.9</v>
      </c>
      <c r="H622" s="213">
        <v>9.5</v>
      </c>
      <c r="I622" s="202">
        <v>79</v>
      </c>
      <c r="J622" s="201">
        <v>6.36</v>
      </c>
      <c r="K622" s="183" t="s">
        <v>188</v>
      </c>
    </row>
    <row r="623" spans="1:11" x14ac:dyDescent="0.25">
      <c r="A623" s="209"/>
      <c r="B623" s="160" t="s">
        <v>321</v>
      </c>
      <c r="C623" s="211"/>
      <c r="D623" s="213">
        <v>20</v>
      </c>
      <c r="E623" s="201">
        <v>16</v>
      </c>
      <c r="F623" s="202"/>
      <c r="G623" s="201"/>
      <c r="H623" s="202"/>
      <c r="I623" s="202"/>
      <c r="J623" s="201"/>
      <c r="K623" s="183"/>
    </row>
    <row r="624" spans="1:11" x14ac:dyDescent="0.25">
      <c r="A624" s="209"/>
      <c r="B624" s="160" t="s">
        <v>320</v>
      </c>
      <c r="C624" s="211"/>
      <c r="D624" s="213">
        <v>26.7</v>
      </c>
      <c r="E624" s="201">
        <v>16</v>
      </c>
      <c r="F624" s="202"/>
      <c r="G624" s="201"/>
      <c r="H624" s="213"/>
      <c r="I624" s="202"/>
      <c r="J624" s="201"/>
      <c r="K624" s="183"/>
    </row>
    <row r="625" spans="1:11" x14ac:dyDescent="0.25">
      <c r="A625" s="209"/>
      <c r="B625" s="160" t="s">
        <v>323</v>
      </c>
      <c r="C625" s="211"/>
      <c r="D625" s="213">
        <v>10.64</v>
      </c>
      <c r="E625" s="201">
        <v>8</v>
      </c>
      <c r="F625" s="202"/>
      <c r="G625" s="201"/>
      <c r="H625" s="213"/>
      <c r="I625" s="202"/>
      <c r="J625" s="182"/>
      <c r="K625" s="183"/>
    </row>
    <row r="626" spans="1:11" x14ac:dyDescent="0.25">
      <c r="A626" s="209"/>
      <c r="B626" s="160" t="s">
        <v>325</v>
      </c>
      <c r="C626" s="211"/>
      <c r="D626" s="213">
        <v>9.52</v>
      </c>
      <c r="E626" s="201">
        <v>8</v>
      </c>
      <c r="F626" s="202"/>
      <c r="G626" s="201"/>
      <c r="H626" s="213"/>
      <c r="I626" s="202"/>
      <c r="J626" s="182"/>
      <c r="K626" s="183"/>
    </row>
    <row r="627" spans="1:11" x14ac:dyDescent="0.25">
      <c r="A627" s="209"/>
      <c r="B627" s="160" t="s">
        <v>317</v>
      </c>
      <c r="C627" s="211"/>
      <c r="D627" s="213">
        <v>43.52</v>
      </c>
      <c r="E627" s="201">
        <v>32</v>
      </c>
      <c r="F627" s="202"/>
      <c r="G627" s="201"/>
      <c r="H627" s="213"/>
      <c r="I627" s="202"/>
      <c r="J627" s="182"/>
      <c r="K627" s="183"/>
    </row>
    <row r="628" spans="1:11" x14ac:dyDescent="0.25">
      <c r="A628" s="209"/>
      <c r="B628" s="160" t="s">
        <v>310</v>
      </c>
      <c r="C628" s="211"/>
      <c r="D628" s="213">
        <v>1</v>
      </c>
      <c r="E628" s="201">
        <v>1</v>
      </c>
      <c r="F628" s="202"/>
      <c r="G628" s="201"/>
      <c r="H628" s="213"/>
      <c r="I628" s="202"/>
      <c r="J628" s="182"/>
      <c r="K628" s="183"/>
    </row>
    <row r="629" spans="1:11" x14ac:dyDescent="0.25">
      <c r="A629" s="209"/>
      <c r="B629" s="160" t="s">
        <v>408</v>
      </c>
      <c r="C629" s="211"/>
      <c r="D629" s="213">
        <v>1</v>
      </c>
      <c r="E629" s="201">
        <v>1</v>
      </c>
      <c r="F629" s="202"/>
      <c r="G629" s="201"/>
      <c r="H629" s="213"/>
      <c r="I629" s="202"/>
      <c r="J629" s="182"/>
      <c r="K629" s="183"/>
    </row>
    <row r="630" spans="1:11" x14ac:dyDescent="0.25">
      <c r="A630" s="209"/>
      <c r="B630" s="160" t="s">
        <v>318</v>
      </c>
      <c r="C630" s="211"/>
      <c r="D630" s="213">
        <v>3</v>
      </c>
      <c r="E630" s="201">
        <v>3</v>
      </c>
      <c r="F630" s="202"/>
      <c r="G630" s="201"/>
      <c r="H630" s="213"/>
      <c r="I630" s="202"/>
      <c r="J630" s="182"/>
      <c r="K630" s="183"/>
    </row>
    <row r="631" spans="1:11" x14ac:dyDescent="0.25">
      <c r="A631" s="209"/>
      <c r="B631" s="160" t="s">
        <v>326</v>
      </c>
      <c r="C631" s="211"/>
      <c r="D631" s="213">
        <v>6</v>
      </c>
      <c r="E631" s="201">
        <v>6</v>
      </c>
      <c r="F631" s="202"/>
      <c r="G631" s="201"/>
      <c r="H631" s="213"/>
      <c r="I631" s="202"/>
      <c r="J631" s="182"/>
      <c r="K631" s="183"/>
    </row>
    <row r="632" spans="1:11" x14ac:dyDescent="0.25">
      <c r="A632" s="209"/>
      <c r="B632" s="160" t="s">
        <v>311</v>
      </c>
      <c r="C632" s="211"/>
      <c r="D632" s="213">
        <v>1.6</v>
      </c>
      <c r="E632" s="201">
        <v>1.6</v>
      </c>
      <c r="F632" s="202"/>
      <c r="G632" s="201"/>
      <c r="H632" s="213"/>
      <c r="I632" s="202"/>
      <c r="J632" s="182"/>
      <c r="K632" s="183"/>
    </row>
    <row r="633" spans="1:11" x14ac:dyDescent="0.25">
      <c r="A633" s="209"/>
      <c r="B633" s="160" t="s">
        <v>315</v>
      </c>
      <c r="C633" s="211"/>
      <c r="D633" s="213">
        <v>160</v>
      </c>
      <c r="E633" s="201">
        <v>160</v>
      </c>
      <c r="F633" s="202"/>
      <c r="G633" s="201"/>
      <c r="H633" s="213"/>
      <c r="I633" s="202"/>
      <c r="J633" s="182"/>
      <c r="K633" s="183"/>
    </row>
    <row r="634" spans="1:11" ht="23.25" x14ac:dyDescent="0.25">
      <c r="A634" s="209" t="s">
        <v>189</v>
      </c>
      <c r="B634" s="160"/>
      <c r="C634" s="211">
        <v>200</v>
      </c>
      <c r="D634" s="220"/>
      <c r="E634" s="219"/>
      <c r="F634" s="213">
        <v>15.6</v>
      </c>
      <c r="G634" s="201">
        <v>15</v>
      </c>
      <c r="H634" s="213">
        <v>28</v>
      </c>
      <c r="I634" s="201">
        <v>309.5</v>
      </c>
      <c r="J634" s="213">
        <v>0.65</v>
      </c>
      <c r="K634" s="183" t="s">
        <v>190</v>
      </c>
    </row>
    <row r="635" spans="1:11" x14ac:dyDescent="0.25">
      <c r="A635" s="209"/>
      <c r="B635" s="160" t="s">
        <v>350</v>
      </c>
      <c r="C635" s="210"/>
      <c r="D635" s="213">
        <v>52</v>
      </c>
      <c r="E635" s="219">
        <v>52</v>
      </c>
      <c r="F635" s="213"/>
      <c r="G635" s="201"/>
      <c r="H635" s="213"/>
      <c r="I635" s="201"/>
      <c r="J635" s="213"/>
      <c r="K635" s="183"/>
    </row>
    <row r="636" spans="1:11" x14ac:dyDescent="0.25">
      <c r="A636" s="209"/>
      <c r="B636" s="160" t="s">
        <v>396</v>
      </c>
      <c r="C636" s="210"/>
      <c r="D636" s="213"/>
      <c r="E636" s="219">
        <v>32</v>
      </c>
      <c r="F636" s="213"/>
      <c r="G636" s="201"/>
      <c r="H636" s="213"/>
      <c r="I636" s="201"/>
      <c r="J636" s="213"/>
      <c r="K636" s="183"/>
    </row>
    <row r="637" spans="1:11" x14ac:dyDescent="0.25">
      <c r="A637" s="209"/>
      <c r="B637" s="160" t="s">
        <v>318</v>
      </c>
      <c r="C637" s="210"/>
      <c r="D637" s="220">
        <v>8</v>
      </c>
      <c r="E637" s="219">
        <v>8</v>
      </c>
      <c r="F637" s="213"/>
      <c r="G637" s="201"/>
      <c r="H637" s="213"/>
      <c r="I637" s="201"/>
      <c r="J637" s="213"/>
      <c r="K637" s="183"/>
    </row>
    <row r="638" spans="1:11" x14ac:dyDescent="0.25">
      <c r="A638" s="209"/>
      <c r="B638" s="160" t="s">
        <v>325</v>
      </c>
      <c r="C638" s="210"/>
      <c r="D638" s="220">
        <v>11.9</v>
      </c>
      <c r="E638" s="219">
        <v>10</v>
      </c>
      <c r="F638" s="213"/>
      <c r="G638" s="201"/>
      <c r="H638" s="213"/>
      <c r="I638" s="201"/>
      <c r="J638" s="234"/>
      <c r="K638" s="183"/>
    </row>
    <row r="639" spans="1:11" x14ac:dyDescent="0.25">
      <c r="A639" s="209"/>
      <c r="B639" s="160" t="s">
        <v>323</v>
      </c>
      <c r="C639" s="210"/>
      <c r="D639" s="220">
        <v>17.29</v>
      </c>
      <c r="E639" s="219">
        <v>13</v>
      </c>
      <c r="F639" s="213"/>
      <c r="G639" s="201"/>
      <c r="H639" s="213"/>
      <c r="I639" s="201"/>
      <c r="J639" s="234"/>
      <c r="K639" s="183"/>
    </row>
    <row r="640" spans="1:11" x14ac:dyDescent="0.25">
      <c r="A640" s="209"/>
      <c r="B640" s="160" t="s">
        <v>342</v>
      </c>
      <c r="C640" s="210"/>
      <c r="D640" s="220">
        <v>57</v>
      </c>
      <c r="E640" s="219">
        <v>57</v>
      </c>
      <c r="F640" s="202"/>
      <c r="G640" s="201"/>
      <c r="H640" s="213"/>
      <c r="I640" s="201"/>
      <c r="J640" s="213"/>
      <c r="K640" s="183"/>
    </row>
    <row r="641" spans="1:11" x14ac:dyDescent="0.25">
      <c r="A641" s="209"/>
      <c r="B641" s="160" t="s">
        <v>332</v>
      </c>
      <c r="C641" s="210"/>
      <c r="D641" s="220">
        <v>86</v>
      </c>
      <c r="E641" s="219">
        <v>86</v>
      </c>
      <c r="F641" s="213"/>
      <c r="G641" s="201"/>
      <c r="H641" s="213"/>
      <c r="I641" s="201"/>
      <c r="J641" s="234"/>
      <c r="K641" s="183"/>
    </row>
    <row r="642" spans="1:11" x14ac:dyDescent="0.25">
      <c r="A642" s="209"/>
      <c r="B642" s="160" t="s">
        <v>311</v>
      </c>
      <c r="C642" s="210"/>
      <c r="D642" s="219">
        <v>2</v>
      </c>
      <c r="E642" s="219">
        <v>2</v>
      </c>
      <c r="F642" s="201"/>
      <c r="G642" s="201"/>
      <c r="H642" s="201"/>
      <c r="I642" s="201"/>
      <c r="J642" s="217"/>
      <c r="K642" s="183"/>
    </row>
    <row r="643" spans="1:11" x14ac:dyDescent="0.25">
      <c r="A643" s="209"/>
      <c r="B643" s="160" t="s">
        <v>397</v>
      </c>
      <c r="C643" s="210"/>
      <c r="D643" s="220"/>
      <c r="E643" s="219">
        <v>168</v>
      </c>
      <c r="F643" s="213"/>
      <c r="G643" s="201"/>
      <c r="H643" s="213"/>
      <c r="I643" s="202"/>
      <c r="J643" s="217"/>
      <c r="K643" s="183"/>
    </row>
    <row r="644" spans="1:11" x14ac:dyDescent="0.25">
      <c r="A644" s="209" t="s">
        <v>47</v>
      </c>
      <c r="B644" s="160"/>
      <c r="C644" s="211">
        <v>180</v>
      </c>
      <c r="D644" s="213"/>
      <c r="E644" s="201"/>
      <c r="F644" s="213">
        <v>0.7</v>
      </c>
      <c r="G644" s="201">
        <v>0.04</v>
      </c>
      <c r="H644" s="213">
        <v>18</v>
      </c>
      <c r="I644" s="202">
        <v>75.2</v>
      </c>
      <c r="J644" s="201">
        <v>0.3</v>
      </c>
      <c r="K644" s="183" t="s">
        <v>48</v>
      </c>
    </row>
    <row r="645" spans="1:11" x14ac:dyDescent="0.25">
      <c r="A645" s="209"/>
      <c r="B645" s="160" t="s">
        <v>331</v>
      </c>
      <c r="C645" s="211"/>
      <c r="D645" s="213">
        <v>18.36</v>
      </c>
      <c r="E645" s="201">
        <v>18</v>
      </c>
      <c r="F645" s="213"/>
      <c r="G645" s="201"/>
      <c r="H645" s="213"/>
      <c r="I645" s="202"/>
      <c r="J645" s="201"/>
      <c r="K645" s="183"/>
    </row>
    <row r="646" spans="1:11" x14ac:dyDescent="0.25">
      <c r="A646" s="209"/>
      <c r="B646" s="160" t="s">
        <v>310</v>
      </c>
      <c r="C646" s="211"/>
      <c r="D646" s="213">
        <v>5</v>
      </c>
      <c r="E646" s="201">
        <v>5</v>
      </c>
      <c r="F646" s="213"/>
      <c r="G646" s="201"/>
      <c r="H646" s="213"/>
      <c r="I646" s="202"/>
      <c r="J646" s="201"/>
      <c r="K646" s="183"/>
    </row>
    <row r="647" spans="1:11" x14ac:dyDescent="0.25">
      <c r="A647" s="209"/>
      <c r="B647" s="160" t="s">
        <v>315</v>
      </c>
      <c r="C647" s="211"/>
      <c r="D647" s="213">
        <v>152</v>
      </c>
      <c r="E647" s="201">
        <v>152</v>
      </c>
      <c r="F647" s="213"/>
      <c r="G647" s="201"/>
      <c r="H647" s="213"/>
      <c r="I647" s="202"/>
      <c r="J647" s="201"/>
      <c r="K647" s="183"/>
    </row>
    <row r="648" spans="1:11" ht="15.75" thickBot="1" x14ac:dyDescent="0.3">
      <c r="A648" s="340" t="s">
        <v>49</v>
      </c>
      <c r="B648" s="161"/>
      <c r="C648" s="266">
        <v>37.5</v>
      </c>
      <c r="D648" s="269">
        <v>37.5</v>
      </c>
      <c r="E648" s="269">
        <v>37.5</v>
      </c>
      <c r="F648" s="266">
        <v>1.8</v>
      </c>
      <c r="G648" s="266">
        <v>0.4</v>
      </c>
      <c r="H648" s="266">
        <v>18</v>
      </c>
      <c r="I648" s="266">
        <v>82.5</v>
      </c>
      <c r="J648" s="266"/>
      <c r="K648" s="277"/>
    </row>
    <row r="649" spans="1:11" ht="15.75" thickBot="1" x14ac:dyDescent="0.3">
      <c r="A649" s="196" t="s">
        <v>30</v>
      </c>
      <c r="B649" s="197"/>
      <c r="C649" s="203">
        <v>683.5</v>
      </c>
      <c r="D649" s="278"/>
      <c r="E649" s="187"/>
      <c r="F649" s="188">
        <f>SUM(F619:F648)</f>
        <v>19.919999999999998</v>
      </c>
      <c r="G649" s="188">
        <f t="shared" ref="G649:J649" si="24">SUM(G619:G648)</f>
        <v>19.38</v>
      </c>
      <c r="H649" s="188">
        <f t="shared" si="24"/>
        <v>74.180000000000007</v>
      </c>
      <c r="I649" s="188">
        <f t="shared" si="24"/>
        <v>550.59999999999991</v>
      </c>
      <c r="J649" s="188">
        <f t="shared" si="24"/>
        <v>9.31</v>
      </c>
      <c r="K649" s="173"/>
    </row>
    <row r="650" spans="1:11" x14ac:dyDescent="0.25">
      <c r="A650" s="313"/>
      <c r="B650" s="314" t="s">
        <v>50</v>
      </c>
      <c r="C650" s="348"/>
      <c r="D650" s="349"/>
      <c r="E650" s="319"/>
      <c r="F650" s="316"/>
      <c r="G650" s="316"/>
      <c r="H650" s="316"/>
      <c r="I650" s="316"/>
      <c r="J650" s="350"/>
      <c r="K650" s="173"/>
    </row>
    <row r="651" spans="1:11" x14ac:dyDescent="0.25">
      <c r="A651" s="209" t="s">
        <v>87</v>
      </c>
      <c r="B651" s="160"/>
      <c r="C651" s="211">
        <v>40</v>
      </c>
      <c r="D651" s="202">
        <v>40</v>
      </c>
      <c r="E651" s="201">
        <v>40</v>
      </c>
      <c r="F651" s="201">
        <v>2</v>
      </c>
      <c r="G651" s="213">
        <v>7</v>
      </c>
      <c r="H651" s="201">
        <v>40</v>
      </c>
      <c r="I651" s="213">
        <v>231</v>
      </c>
      <c r="J651" s="201"/>
      <c r="K651" s="183"/>
    </row>
    <row r="652" spans="1:11" x14ac:dyDescent="0.25">
      <c r="A652" s="209" t="s">
        <v>88</v>
      </c>
      <c r="B652" s="160"/>
      <c r="C652" s="211"/>
      <c r="D652" s="213"/>
      <c r="E652" s="201"/>
      <c r="F652" s="202"/>
      <c r="G652" s="213"/>
      <c r="H652" s="213"/>
      <c r="I652" s="213"/>
      <c r="J652" s="201"/>
      <c r="K652" s="183"/>
    </row>
    <row r="653" spans="1:11" x14ac:dyDescent="0.25">
      <c r="A653" s="209" t="s">
        <v>139</v>
      </c>
      <c r="B653" s="160"/>
      <c r="C653" s="211">
        <v>130</v>
      </c>
      <c r="D653" s="213"/>
      <c r="E653" s="201"/>
      <c r="F653" s="213">
        <v>3.7</v>
      </c>
      <c r="G653" s="201">
        <v>3.25</v>
      </c>
      <c r="H653" s="213">
        <v>5.2</v>
      </c>
      <c r="I653" s="201">
        <v>65</v>
      </c>
      <c r="J653" s="216">
        <v>0.8</v>
      </c>
      <c r="K653" s="183" t="s">
        <v>90</v>
      </c>
    </row>
    <row r="654" spans="1:11" x14ac:dyDescent="0.25">
      <c r="A654" s="209"/>
      <c r="B654" s="160" t="s">
        <v>378</v>
      </c>
      <c r="C654" s="211"/>
      <c r="D654" s="213">
        <v>134</v>
      </c>
      <c r="E654" s="201">
        <v>130</v>
      </c>
      <c r="F654" s="202"/>
      <c r="G654" s="201"/>
      <c r="H654" s="213"/>
      <c r="I654" s="202"/>
      <c r="J654" s="201"/>
      <c r="K654" s="183"/>
    </row>
    <row r="655" spans="1:11" x14ac:dyDescent="0.25">
      <c r="A655" s="209" t="s">
        <v>141</v>
      </c>
      <c r="B655" s="160"/>
      <c r="C655" s="211">
        <v>40</v>
      </c>
      <c r="D655" s="202"/>
      <c r="E655" s="201"/>
      <c r="F655" s="213">
        <v>0.3</v>
      </c>
      <c r="G655" s="202">
        <v>1.4</v>
      </c>
      <c r="H655" s="201">
        <v>3.3</v>
      </c>
      <c r="I655" s="202">
        <v>27</v>
      </c>
      <c r="J655" s="201">
        <v>0.8</v>
      </c>
      <c r="K655" s="183" t="s">
        <v>142</v>
      </c>
    </row>
    <row r="656" spans="1:11" x14ac:dyDescent="0.25">
      <c r="A656" s="209"/>
      <c r="B656" s="160" t="s">
        <v>323</v>
      </c>
      <c r="C656" s="211"/>
      <c r="D656" s="202">
        <v>28.3</v>
      </c>
      <c r="E656" s="201">
        <v>21.3</v>
      </c>
      <c r="F656" s="213"/>
      <c r="G656" s="202"/>
      <c r="H656" s="201"/>
      <c r="I656" s="202"/>
      <c r="J656" s="201"/>
      <c r="K656" s="183"/>
    </row>
    <row r="657" spans="1:11" x14ac:dyDescent="0.25">
      <c r="A657" s="209"/>
      <c r="B657" s="160" t="s">
        <v>349</v>
      </c>
      <c r="C657" s="211"/>
      <c r="D657" s="213">
        <v>19.559999999999999</v>
      </c>
      <c r="E657" s="201">
        <v>17.2</v>
      </c>
      <c r="F657" s="213"/>
      <c r="G657" s="201"/>
      <c r="H657" s="213"/>
      <c r="I657" s="201"/>
      <c r="J657" s="213"/>
      <c r="K657" s="183"/>
    </row>
    <row r="658" spans="1:11" x14ac:dyDescent="0.25">
      <c r="A658" s="160"/>
      <c r="B658" s="160" t="s">
        <v>318</v>
      </c>
      <c r="C658" s="211"/>
      <c r="D658" s="213">
        <v>1.6</v>
      </c>
      <c r="E658" s="201">
        <v>1.6</v>
      </c>
      <c r="F658" s="213"/>
      <c r="G658" s="201"/>
      <c r="H658" s="213"/>
      <c r="I658" s="201"/>
      <c r="J658" s="213"/>
      <c r="K658" s="183"/>
    </row>
    <row r="659" spans="1:11" ht="23.25" x14ac:dyDescent="0.25">
      <c r="A659" s="209" t="s">
        <v>191</v>
      </c>
      <c r="B659" s="160"/>
      <c r="C659" s="211" t="s">
        <v>94</v>
      </c>
      <c r="D659" s="213"/>
      <c r="E659" s="201"/>
      <c r="F659" s="202">
        <v>16.2</v>
      </c>
      <c r="G659" s="201">
        <v>13.9</v>
      </c>
      <c r="H659" s="213">
        <v>19.8</v>
      </c>
      <c r="I659" s="202">
        <v>269.10000000000002</v>
      </c>
      <c r="J659" s="201">
        <v>0.27</v>
      </c>
      <c r="K659" s="183" t="s">
        <v>192</v>
      </c>
    </row>
    <row r="660" spans="1:11" x14ac:dyDescent="0.25">
      <c r="A660" s="209"/>
      <c r="B660" s="160" t="s">
        <v>357</v>
      </c>
      <c r="C660" s="211"/>
      <c r="D660" s="213">
        <v>140.76</v>
      </c>
      <c r="E660" s="201">
        <v>138</v>
      </c>
      <c r="F660" s="202"/>
      <c r="G660" s="201"/>
      <c r="H660" s="213"/>
      <c r="I660" s="202"/>
      <c r="J660" s="201"/>
      <c r="K660" s="183"/>
    </row>
    <row r="661" spans="1:11" x14ac:dyDescent="0.25">
      <c r="A661" s="209"/>
      <c r="B661" s="160" t="s">
        <v>308</v>
      </c>
      <c r="C661" s="211"/>
      <c r="D661" s="213">
        <v>9</v>
      </c>
      <c r="E661" s="201">
        <v>9</v>
      </c>
      <c r="F661" s="202"/>
      <c r="G661" s="201"/>
      <c r="H661" s="213"/>
      <c r="I661" s="202"/>
      <c r="J661" s="201"/>
      <c r="K661" s="183"/>
    </row>
    <row r="662" spans="1:11" x14ac:dyDescent="0.25">
      <c r="A662" s="209"/>
      <c r="B662" s="160" t="s">
        <v>335</v>
      </c>
      <c r="C662" s="211"/>
      <c r="D662" s="213">
        <v>6</v>
      </c>
      <c r="E662" s="201">
        <v>6</v>
      </c>
      <c r="F662" s="202"/>
      <c r="G662" s="201"/>
      <c r="H662" s="213"/>
      <c r="I662" s="202"/>
      <c r="J662" s="201"/>
      <c r="K662" s="183"/>
    </row>
    <row r="663" spans="1:11" x14ac:dyDescent="0.25">
      <c r="A663" s="209"/>
      <c r="B663" s="160" t="s">
        <v>310</v>
      </c>
      <c r="C663" s="211"/>
      <c r="D663" s="213">
        <v>12</v>
      </c>
      <c r="E663" s="201">
        <v>12</v>
      </c>
      <c r="F663" s="202"/>
      <c r="G663" s="201"/>
      <c r="H663" s="213"/>
      <c r="I663" s="202"/>
      <c r="J663" s="182"/>
      <c r="K663" s="183"/>
    </row>
    <row r="664" spans="1:11" x14ac:dyDescent="0.25">
      <c r="A664" s="209"/>
      <c r="B664" s="160" t="s">
        <v>326</v>
      </c>
      <c r="C664" s="211"/>
      <c r="D664" s="213">
        <v>6</v>
      </c>
      <c r="E664" s="201">
        <v>6</v>
      </c>
      <c r="F664" s="202"/>
      <c r="G664" s="201"/>
      <c r="H664" s="213"/>
      <c r="I664" s="202"/>
      <c r="J664" s="182"/>
      <c r="K664" s="183"/>
    </row>
    <row r="665" spans="1:11" x14ac:dyDescent="0.25">
      <c r="A665" s="209"/>
      <c r="B665" s="160" t="s">
        <v>312</v>
      </c>
      <c r="C665" s="211"/>
      <c r="D665" s="213">
        <v>6</v>
      </c>
      <c r="E665" s="201">
        <v>6</v>
      </c>
      <c r="F665" s="202"/>
      <c r="G665" s="201"/>
      <c r="H665" s="213"/>
      <c r="I665" s="202"/>
      <c r="J665" s="182"/>
      <c r="K665" s="183"/>
    </row>
    <row r="666" spans="1:11" x14ac:dyDescent="0.25">
      <c r="A666" s="209"/>
      <c r="B666" s="160" t="s">
        <v>328</v>
      </c>
      <c r="C666" s="211"/>
      <c r="D666" s="213">
        <v>6</v>
      </c>
      <c r="E666" s="201">
        <v>6</v>
      </c>
      <c r="F666" s="202"/>
      <c r="G666" s="201"/>
      <c r="H666" s="213"/>
      <c r="I666" s="202"/>
      <c r="J666" s="182"/>
      <c r="K666" s="183"/>
    </row>
    <row r="667" spans="1:11" x14ac:dyDescent="0.25">
      <c r="A667" s="209"/>
      <c r="B667" s="160" t="s">
        <v>311</v>
      </c>
      <c r="C667" s="211"/>
      <c r="D667" s="213">
        <v>0.5</v>
      </c>
      <c r="E667" s="201">
        <v>0.5</v>
      </c>
      <c r="F667" s="213"/>
      <c r="G667" s="202"/>
      <c r="H667" s="201"/>
      <c r="I667" s="202"/>
      <c r="J667" s="182"/>
      <c r="K667" s="183"/>
    </row>
    <row r="668" spans="1:11" x14ac:dyDescent="0.25">
      <c r="A668" s="160"/>
      <c r="B668" s="160" t="s">
        <v>358</v>
      </c>
      <c r="C668" s="211"/>
      <c r="D668" s="213">
        <v>20</v>
      </c>
      <c r="E668" s="201">
        <v>20</v>
      </c>
      <c r="F668" s="213"/>
      <c r="G668" s="202"/>
      <c r="H668" s="213"/>
      <c r="I668" s="202"/>
      <c r="J668" s="234"/>
      <c r="K668" s="183"/>
    </row>
    <row r="669" spans="1:11" x14ac:dyDescent="0.25">
      <c r="A669" s="209" t="s">
        <v>122</v>
      </c>
      <c r="B669" s="160"/>
      <c r="C669" s="211">
        <v>120</v>
      </c>
      <c r="D669" s="212"/>
      <c r="E669" s="211"/>
      <c r="F669" s="214">
        <v>0.4</v>
      </c>
      <c r="G669" s="211">
        <v>0.17</v>
      </c>
      <c r="H669" s="212">
        <v>11.3</v>
      </c>
      <c r="I669" s="214">
        <v>48.3</v>
      </c>
      <c r="J669" s="211">
        <v>60</v>
      </c>
      <c r="K669" s="183" t="s">
        <v>123</v>
      </c>
    </row>
    <row r="670" spans="1:11" x14ac:dyDescent="0.25">
      <c r="A670" s="209"/>
      <c r="B670" s="160" t="s">
        <v>371</v>
      </c>
      <c r="C670" s="211"/>
      <c r="D670" s="212">
        <v>12</v>
      </c>
      <c r="E670" s="211">
        <v>12</v>
      </c>
      <c r="F670" s="214"/>
      <c r="G670" s="211"/>
      <c r="H670" s="212"/>
      <c r="I670" s="214"/>
      <c r="J670" s="211"/>
      <c r="K670" s="183"/>
    </row>
    <row r="671" spans="1:11" x14ac:dyDescent="0.25">
      <c r="A671" s="209"/>
      <c r="B671" s="160" t="s">
        <v>310</v>
      </c>
      <c r="C671" s="211"/>
      <c r="D671" s="212">
        <v>3</v>
      </c>
      <c r="E671" s="211">
        <v>3</v>
      </c>
      <c r="F671" s="214"/>
      <c r="G671" s="211"/>
      <c r="H671" s="214"/>
      <c r="I671" s="214"/>
      <c r="J671" s="211"/>
      <c r="K671" s="183"/>
    </row>
    <row r="672" spans="1:11" x14ac:dyDescent="0.25">
      <c r="A672" s="209"/>
      <c r="B672" s="160" t="s">
        <v>315</v>
      </c>
      <c r="C672" s="211"/>
      <c r="D672" s="211">
        <v>120</v>
      </c>
      <c r="E672" s="211">
        <v>120</v>
      </c>
      <c r="F672" s="211"/>
      <c r="G672" s="212"/>
      <c r="H672" s="211"/>
      <c r="I672" s="212"/>
      <c r="J672" s="211"/>
      <c r="K672" s="183"/>
    </row>
    <row r="673" spans="1:11" ht="15.75" thickBot="1" x14ac:dyDescent="0.3">
      <c r="A673" s="209" t="s">
        <v>62</v>
      </c>
      <c r="B673" s="160"/>
      <c r="C673" s="211">
        <v>23</v>
      </c>
      <c r="D673" s="201">
        <v>23</v>
      </c>
      <c r="E673" s="201">
        <v>23</v>
      </c>
      <c r="F673" s="201">
        <v>1.8</v>
      </c>
      <c r="G673" s="213">
        <v>0.23</v>
      </c>
      <c r="H673" s="201">
        <v>11.3</v>
      </c>
      <c r="I673" s="213">
        <v>54.5</v>
      </c>
      <c r="J673" s="201">
        <v>0</v>
      </c>
      <c r="K673" s="183"/>
    </row>
    <row r="674" spans="1:11" ht="15.75" thickBot="1" x14ac:dyDescent="0.3">
      <c r="A674" s="196" t="s">
        <v>30</v>
      </c>
      <c r="B674" s="197"/>
      <c r="C674" s="203">
        <v>463</v>
      </c>
      <c r="D674" s="188"/>
      <c r="E674" s="187"/>
      <c r="F674" s="188">
        <f>SUM(F650:F673)</f>
        <v>24.4</v>
      </c>
      <c r="G674" s="188">
        <f t="shared" ref="G674:J674" si="25">SUM(G650:G673)</f>
        <v>25.950000000000003</v>
      </c>
      <c r="H674" s="188">
        <f t="shared" si="25"/>
        <v>90.899999999999991</v>
      </c>
      <c r="I674" s="188">
        <f t="shared" si="25"/>
        <v>694.9</v>
      </c>
      <c r="J674" s="188">
        <f t="shared" si="25"/>
        <v>61.87</v>
      </c>
      <c r="K674" s="189"/>
    </row>
    <row r="675" spans="1:11" ht="15.75" thickBot="1" x14ac:dyDescent="0.3">
      <c r="A675" s="196" t="s">
        <v>63</v>
      </c>
      <c r="B675" s="197"/>
      <c r="C675" s="204">
        <f>C614+C618+C649+C674</f>
        <v>1691.5</v>
      </c>
      <c r="D675" s="230"/>
      <c r="E675" s="187"/>
      <c r="F675" s="187">
        <f>F614+F618+F649+F674</f>
        <v>53.236666666666665</v>
      </c>
      <c r="G675" s="187">
        <f>G614+G618+G649+G674</f>
        <v>59.561666666666667</v>
      </c>
      <c r="H675" s="187">
        <f>H614+H618+H649+H674</f>
        <v>237.72166666666664</v>
      </c>
      <c r="I675" s="187">
        <f>I614+I618+I649+I674</f>
        <v>1699.7999999999997</v>
      </c>
      <c r="J675" s="187">
        <f>J614+J618+J649+J674</f>
        <v>75.289999999999992</v>
      </c>
      <c r="K675" s="189"/>
    </row>
    <row r="676" spans="1:11" ht="15.75" thickBot="1" x14ac:dyDescent="0.3">
      <c r="A676" s="159" t="s">
        <v>193</v>
      </c>
      <c r="I676" s="343"/>
      <c r="J676" s="343"/>
      <c r="K676" s="161"/>
    </row>
    <row r="677" spans="1:11" ht="45.75" x14ac:dyDescent="0.25">
      <c r="A677" s="329" t="s">
        <v>7</v>
      </c>
      <c r="B677" s="330"/>
      <c r="C677" s="331" t="s">
        <v>8</v>
      </c>
      <c r="D677" s="167" t="s">
        <v>304</v>
      </c>
      <c r="E677" s="168" t="s">
        <v>304</v>
      </c>
      <c r="F677" s="167" t="s">
        <v>9</v>
      </c>
      <c r="G677" s="208"/>
      <c r="H677" s="265"/>
      <c r="I677" s="167" t="s">
        <v>10</v>
      </c>
      <c r="J677" s="172" t="s">
        <v>11</v>
      </c>
      <c r="K677" s="173" t="s">
        <v>12</v>
      </c>
    </row>
    <row r="678" spans="1:11" ht="15.75" thickBot="1" x14ac:dyDescent="0.3">
      <c r="A678" s="332" t="s">
        <v>13</v>
      </c>
      <c r="B678" s="333"/>
      <c r="C678" s="334"/>
      <c r="D678" s="177" t="s">
        <v>305</v>
      </c>
      <c r="E678" s="178" t="s">
        <v>305</v>
      </c>
      <c r="F678" s="179"/>
      <c r="G678" s="180"/>
      <c r="H678" s="181"/>
      <c r="I678" s="177" t="s">
        <v>14</v>
      </c>
      <c r="J678" s="182"/>
      <c r="K678" s="183"/>
    </row>
    <row r="679" spans="1:11" ht="15.75" thickBot="1" x14ac:dyDescent="0.3">
      <c r="A679" s="335"/>
      <c r="B679" s="336"/>
      <c r="C679" s="337"/>
      <c r="D679" s="187" t="s">
        <v>306</v>
      </c>
      <c r="E679" s="187" t="s">
        <v>307</v>
      </c>
      <c r="F679" s="187" t="s">
        <v>15</v>
      </c>
      <c r="G679" s="187" t="s">
        <v>16</v>
      </c>
      <c r="H679" s="188" t="s">
        <v>17</v>
      </c>
      <c r="I679" s="188" t="s">
        <v>18</v>
      </c>
      <c r="J679" s="187" t="s">
        <v>19</v>
      </c>
      <c r="K679" s="189"/>
    </row>
    <row r="680" spans="1:11" x14ac:dyDescent="0.25">
      <c r="A680" s="190"/>
      <c r="B680" s="191" t="s">
        <v>20</v>
      </c>
      <c r="C680" s="206"/>
      <c r="D680" s="208"/>
      <c r="E680" s="235"/>
      <c r="F680" s="195"/>
      <c r="G680" s="235"/>
      <c r="H680" s="253"/>
      <c r="I680" s="195"/>
      <c r="J680" s="235"/>
      <c r="K680" s="183"/>
    </row>
    <row r="681" spans="1:11" x14ac:dyDescent="0.25">
      <c r="A681" s="209" t="s">
        <v>194</v>
      </c>
      <c r="B681" s="283"/>
      <c r="C681" s="211" t="s">
        <v>22</v>
      </c>
      <c r="D681" s="213"/>
      <c r="E681" s="201"/>
      <c r="F681" s="202">
        <v>5.7</v>
      </c>
      <c r="G681" s="202">
        <v>7.8</v>
      </c>
      <c r="H681" s="201">
        <v>28</v>
      </c>
      <c r="I681" s="202">
        <v>205</v>
      </c>
      <c r="J681" s="201">
        <v>0.21375</v>
      </c>
      <c r="K681" s="183" t="s">
        <v>195</v>
      </c>
    </row>
    <row r="682" spans="1:11" x14ac:dyDescent="0.25">
      <c r="A682" s="209"/>
      <c r="B682" s="241" t="s">
        <v>398</v>
      </c>
      <c r="C682" s="211"/>
      <c r="D682" s="202">
        <v>25</v>
      </c>
      <c r="E682" s="201">
        <v>25</v>
      </c>
      <c r="F682" s="202"/>
      <c r="G682" s="202"/>
      <c r="H682" s="202"/>
      <c r="I682" s="202"/>
      <c r="J682" s="201"/>
      <c r="K682" s="183"/>
    </row>
    <row r="683" spans="1:11" x14ac:dyDescent="0.25">
      <c r="A683" s="209"/>
      <c r="B683" s="160" t="s">
        <v>309</v>
      </c>
      <c r="C683" s="214"/>
      <c r="D683" s="202">
        <v>100</v>
      </c>
      <c r="E683" s="201">
        <v>100</v>
      </c>
      <c r="F683" s="202"/>
      <c r="G683" s="202"/>
      <c r="H683" s="201"/>
      <c r="I683" s="202"/>
      <c r="J683" s="201"/>
      <c r="K683" s="183"/>
    </row>
    <row r="684" spans="1:11" x14ac:dyDescent="0.25">
      <c r="A684" s="209"/>
      <c r="B684" s="160" t="s">
        <v>315</v>
      </c>
      <c r="C684" s="214"/>
      <c r="D684" s="202">
        <v>76</v>
      </c>
      <c r="E684" s="201">
        <v>76</v>
      </c>
      <c r="F684" s="202"/>
      <c r="G684" s="202"/>
      <c r="H684" s="201"/>
      <c r="I684" s="202"/>
      <c r="J684" s="201"/>
      <c r="K684" s="183"/>
    </row>
    <row r="685" spans="1:11" x14ac:dyDescent="0.25">
      <c r="A685" s="209"/>
      <c r="B685" s="160" t="s">
        <v>310</v>
      </c>
      <c r="C685" s="211"/>
      <c r="D685" s="202">
        <v>1</v>
      </c>
      <c r="E685" s="201">
        <v>1</v>
      </c>
      <c r="F685" s="202"/>
      <c r="G685" s="202"/>
      <c r="H685" s="201"/>
      <c r="I685" s="202"/>
      <c r="J685" s="201"/>
      <c r="K685" s="183"/>
    </row>
    <row r="686" spans="1:11" x14ac:dyDescent="0.25">
      <c r="A686" s="209"/>
      <c r="B686" s="160" t="s">
        <v>311</v>
      </c>
      <c r="C686" s="211"/>
      <c r="D686" s="202">
        <v>1</v>
      </c>
      <c r="E686" s="201">
        <v>1</v>
      </c>
      <c r="F686" s="202"/>
      <c r="G686" s="202"/>
      <c r="H686" s="201"/>
      <c r="I686" s="202"/>
      <c r="J686" s="201"/>
      <c r="K686" s="183"/>
    </row>
    <row r="687" spans="1:11" x14ac:dyDescent="0.25">
      <c r="A687" s="209"/>
      <c r="B687" s="160" t="s">
        <v>312</v>
      </c>
      <c r="C687" s="211"/>
      <c r="D687" s="202">
        <v>5</v>
      </c>
      <c r="E687" s="201">
        <v>5</v>
      </c>
      <c r="F687" s="202"/>
      <c r="G687" s="202"/>
      <c r="H687" s="201"/>
      <c r="I687" s="202"/>
      <c r="J687" s="201"/>
      <c r="K687" s="183"/>
    </row>
    <row r="688" spans="1:11" x14ac:dyDescent="0.25">
      <c r="A688" s="209" t="s">
        <v>67</v>
      </c>
      <c r="B688" s="160"/>
      <c r="C688" s="211">
        <v>180</v>
      </c>
      <c r="D688" s="217"/>
      <c r="E688" s="182"/>
      <c r="F688" s="202">
        <v>2.4166666666666665</v>
      </c>
      <c r="G688" s="201">
        <v>2.5833333333333335</v>
      </c>
      <c r="H688" s="201">
        <v>13.608333333333333</v>
      </c>
      <c r="I688" s="202">
        <v>87.3</v>
      </c>
      <c r="J688" s="201">
        <v>0.39166666666666666</v>
      </c>
      <c r="K688" s="183" t="s">
        <v>68</v>
      </c>
    </row>
    <row r="689" spans="1:11" x14ac:dyDescent="0.25">
      <c r="A689" s="209"/>
      <c r="B689" s="160" t="s">
        <v>347</v>
      </c>
      <c r="C689" s="211"/>
      <c r="D689" s="202">
        <v>2</v>
      </c>
      <c r="E689" s="201">
        <v>2</v>
      </c>
      <c r="F689" s="202"/>
      <c r="G689" s="201"/>
      <c r="H689" s="201"/>
      <c r="I689" s="202"/>
      <c r="J689" s="201"/>
      <c r="K689" s="183"/>
    </row>
    <row r="690" spans="1:11" x14ac:dyDescent="0.25">
      <c r="A690" s="209"/>
      <c r="B690" s="160" t="s">
        <v>310</v>
      </c>
      <c r="C690" s="211"/>
      <c r="D690" s="202">
        <v>10</v>
      </c>
      <c r="E690" s="201">
        <v>10</v>
      </c>
      <c r="F690" s="202"/>
      <c r="G690" s="201"/>
      <c r="H690" s="201"/>
      <c r="I690" s="202"/>
      <c r="J690" s="201"/>
      <c r="K690" s="183"/>
    </row>
    <row r="691" spans="1:11" x14ac:dyDescent="0.25">
      <c r="A691" s="193"/>
      <c r="B691" s="160" t="s">
        <v>309</v>
      </c>
      <c r="C691" s="211"/>
      <c r="D691" s="202">
        <v>110</v>
      </c>
      <c r="E691" s="201">
        <v>110</v>
      </c>
      <c r="F691" s="202"/>
      <c r="G691" s="201"/>
      <c r="H691" s="201"/>
      <c r="I691" s="202"/>
      <c r="J691" s="201"/>
      <c r="K691" s="183"/>
    </row>
    <row r="692" spans="1:11" x14ac:dyDescent="0.25">
      <c r="A692" s="193"/>
      <c r="B692" s="160" t="s">
        <v>315</v>
      </c>
      <c r="C692" s="211"/>
      <c r="D692" s="202">
        <v>80</v>
      </c>
      <c r="E692" s="201">
        <v>80</v>
      </c>
      <c r="F692" s="202"/>
      <c r="G692" s="201"/>
      <c r="H692" s="201"/>
      <c r="I692" s="202"/>
      <c r="J692" s="201"/>
      <c r="K692" s="183"/>
    </row>
    <row r="693" spans="1:11" x14ac:dyDescent="0.25">
      <c r="A693" s="209" t="s">
        <v>69</v>
      </c>
      <c r="B693" s="160"/>
      <c r="C693" s="210" t="s">
        <v>70</v>
      </c>
      <c r="D693" s="182"/>
      <c r="E693" s="182"/>
      <c r="F693" s="202">
        <v>4.8</v>
      </c>
      <c r="G693" s="201">
        <v>7.2</v>
      </c>
      <c r="H693" s="213">
        <v>15.4</v>
      </c>
      <c r="I693" s="202">
        <v>146</v>
      </c>
      <c r="J693" s="201">
        <v>0.19</v>
      </c>
      <c r="K693" s="183" t="s">
        <v>71</v>
      </c>
    </row>
    <row r="694" spans="1:11" x14ac:dyDescent="0.25">
      <c r="A694" s="209"/>
      <c r="B694" s="160" t="s">
        <v>316</v>
      </c>
      <c r="C694" s="211"/>
      <c r="D694" s="201">
        <v>30</v>
      </c>
      <c r="E694" s="201">
        <v>30</v>
      </c>
      <c r="F694" s="202"/>
      <c r="G694" s="201"/>
      <c r="H694" s="201"/>
      <c r="I694" s="202"/>
      <c r="J694" s="201"/>
      <c r="K694" s="183"/>
    </row>
    <row r="695" spans="1:11" x14ac:dyDescent="0.25">
      <c r="A695" s="209"/>
      <c r="B695" s="160" t="s">
        <v>348</v>
      </c>
      <c r="C695" s="211"/>
      <c r="D695" s="202">
        <v>7.14</v>
      </c>
      <c r="E695" s="201">
        <v>7</v>
      </c>
      <c r="F695" s="202"/>
      <c r="G695" s="201"/>
      <c r="H695" s="201"/>
      <c r="I695" s="202"/>
      <c r="J695" s="201"/>
      <c r="K695" s="183"/>
    </row>
    <row r="696" spans="1:11" ht="15.75" thickBot="1" x14ac:dyDescent="0.3">
      <c r="A696" s="267"/>
      <c r="B696" s="160" t="s">
        <v>312</v>
      </c>
      <c r="C696" s="211"/>
      <c r="D696" s="201">
        <v>5</v>
      </c>
      <c r="E696" s="201">
        <v>5</v>
      </c>
      <c r="F696" s="270" t="s">
        <v>203</v>
      </c>
      <c r="G696" s="269"/>
      <c r="H696" s="269"/>
      <c r="I696" s="287"/>
      <c r="J696" s="201"/>
      <c r="K696" s="183"/>
    </row>
    <row r="697" spans="1:11" ht="15.75" thickBot="1" x14ac:dyDescent="0.3">
      <c r="A697" s="196" t="s">
        <v>30</v>
      </c>
      <c r="B697" s="197"/>
      <c r="C697" s="203">
        <v>427</v>
      </c>
      <c r="D697" s="278"/>
      <c r="E697" s="187"/>
      <c r="F697" s="187">
        <f>SUM(F680:F695)</f>
        <v>12.916666666666668</v>
      </c>
      <c r="G697" s="187">
        <f t="shared" ref="G697:J697" si="26">SUM(G680:G695)</f>
        <v>17.583333333333332</v>
      </c>
      <c r="H697" s="187">
        <f t="shared" si="26"/>
        <v>57.008333333333333</v>
      </c>
      <c r="I697" s="187">
        <f t="shared" si="26"/>
        <v>438.3</v>
      </c>
      <c r="J697" s="187">
        <f t="shared" si="26"/>
        <v>0.79541666666666666</v>
      </c>
      <c r="K697" s="189"/>
    </row>
    <row r="698" spans="1:11" x14ac:dyDescent="0.25">
      <c r="A698" s="209"/>
      <c r="B698" s="160" t="s">
        <v>31</v>
      </c>
      <c r="C698" s="211"/>
      <c r="D698" s="213"/>
      <c r="E698" s="168"/>
      <c r="F698" s="201"/>
      <c r="G698" s="213"/>
      <c r="H698" s="202"/>
      <c r="I698" s="167"/>
      <c r="J698" s="201"/>
      <c r="K698" s="183"/>
    </row>
    <row r="699" spans="1:11" x14ac:dyDescent="0.25">
      <c r="A699" s="209" t="s">
        <v>72</v>
      </c>
      <c r="B699" s="160"/>
      <c r="C699" s="200">
        <v>100</v>
      </c>
      <c r="D699" s="237">
        <v>114</v>
      </c>
      <c r="E699" s="200">
        <v>100</v>
      </c>
      <c r="F699" s="202">
        <v>0.72</v>
      </c>
      <c r="G699" s="201">
        <v>0.36</v>
      </c>
      <c r="H699" s="213">
        <v>25</v>
      </c>
      <c r="I699" s="201">
        <v>106.12</v>
      </c>
      <c r="J699" s="202">
        <v>10</v>
      </c>
      <c r="K699" s="183" t="s">
        <v>129</v>
      </c>
    </row>
    <row r="700" spans="1:11" ht="15.75" thickBot="1" x14ac:dyDescent="0.3">
      <c r="A700" s="209" t="s">
        <v>196</v>
      </c>
      <c r="B700" s="160"/>
      <c r="C700" s="200"/>
      <c r="D700" s="237"/>
      <c r="E700" s="200"/>
      <c r="F700" s="202"/>
      <c r="G700" s="201"/>
      <c r="H700" s="213"/>
      <c r="I700" s="201"/>
      <c r="J700" s="202"/>
      <c r="K700" s="183"/>
    </row>
    <row r="701" spans="1:11" ht="15.75" thickBot="1" x14ac:dyDescent="0.3">
      <c r="A701" s="196" t="s">
        <v>30</v>
      </c>
      <c r="B701" s="197"/>
      <c r="C701" s="203">
        <f>SUM(C699)</f>
        <v>100</v>
      </c>
      <c r="D701" s="278"/>
      <c r="E701" s="338"/>
      <c r="F701" s="187">
        <f>SUM(F699)</f>
        <v>0.72</v>
      </c>
      <c r="G701" s="187">
        <f>SUM(G699)</f>
        <v>0.36</v>
      </c>
      <c r="H701" s="187">
        <f>SUM(H699)</f>
        <v>25</v>
      </c>
      <c r="I701" s="187">
        <f>SUM(I699)</f>
        <v>106.12</v>
      </c>
      <c r="J701" s="187">
        <f>SUM(J699)</f>
        <v>10</v>
      </c>
      <c r="K701" s="189"/>
    </row>
    <row r="702" spans="1:11" x14ac:dyDescent="0.25">
      <c r="A702" s="190"/>
      <c r="B702" s="191" t="s">
        <v>35</v>
      </c>
      <c r="C702" s="206"/>
      <c r="D702" s="168"/>
      <c r="E702" s="339"/>
      <c r="F702" s="167"/>
      <c r="G702" s="168"/>
      <c r="H702" s="208"/>
      <c r="I702" s="167"/>
      <c r="J702" s="182"/>
      <c r="K702" s="183"/>
    </row>
    <row r="703" spans="1:11" ht="23.25" x14ac:dyDescent="0.25">
      <c r="A703" s="209" t="s">
        <v>75</v>
      </c>
      <c r="B703" s="160"/>
      <c r="C703" s="211">
        <v>60</v>
      </c>
      <c r="D703" s="213"/>
      <c r="E703" s="201"/>
      <c r="F703" s="213">
        <v>0.9</v>
      </c>
      <c r="G703" s="201">
        <v>3.5</v>
      </c>
      <c r="H703" s="213">
        <v>8</v>
      </c>
      <c r="I703" s="202">
        <v>67</v>
      </c>
      <c r="J703" s="201">
        <v>4</v>
      </c>
      <c r="K703" s="183" t="s">
        <v>76</v>
      </c>
    </row>
    <row r="704" spans="1:11" x14ac:dyDescent="0.25">
      <c r="A704" s="209"/>
      <c r="B704" s="160" t="s">
        <v>321</v>
      </c>
      <c r="C704" s="211"/>
      <c r="D704" s="213">
        <v>51</v>
      </c>
      <c r="E704" s="201">
        <v>42</v>
      </c>
      <c r="F704" s="213"/>
      <c r="G704" s="201"/>
      <c r="H704" s="213"/>
      <c r="I704" s="202"/>
      <c r="J704" s="201"/>
      <c r="K704" s="183"/>
    </row>
    <row r="705" spans="1:11" x14ac:dyDescent="0.25">
      <c r="A705" s="209"/>
      <c r="B705" s="160" t="s">
        <v>323</v>
      </c>
      <c r="C705" s="211"/>
      <c r="D705" s="213">
        <v>19.95</v>
      </c>
      <c r="E705" s="201">
        <v>15</v>
      </c>
      <c r="F705" s="213"/>
      <c r="G705" s="201"/>
      <c r="H705" s="213"/>
      <c r="I705" s="202"/>
      <c r="J705" s="201"/>
      <c r="K705" s="183"/>
    </row>
    <row r="706" spans="1:11" x14ac:dyDescent="0.25">
      <c r="A706" s="209"/>
      <c r="B706" s="160" t="s">
        <v>349</v>
      </c>
      <c r="C706" s="211"/>
      <c r="D706" s="213">
        <v>15.4</v>
      </c>
      <c r="E706" s="201">
        <v>13.5</v>
      </c>
      <c r="F706" s="213"/>
      <c r="G706" s="201"/>
      <c r="H706" s="213"/>
      <c r="I706" s="202"/>
      <c r="J706" s="201"/>
      <c r="K706" s="183"/>
    </row>
    <row r="707" spans="1:11" x14ac:dyDescent="0.25">
      <c r="A707" s="209"/>
      <c r="B707" s="160" t="s">
        <v>318</v>
      </c>
      <c r="C707" s="211"/>
      <c r="D707" s="213">
        <v>1</v>
      </c>
      <c r="E707" s="201">
        <v>1</v>
      </c>
      <c r="F707" s="213"/>
      <c r="G707" s="201"/>
      <c r="H707" s="213"/>
      <c r="I707" s="202"/>
      <c r="J707" s="201"/>
      <c r="K707" s="183"/>
    </row>
    <row r="708" spans="1:11" x14ac:dyDescent="0.25">
      <c r="A708" s="209"/>
      <c r="B708" s="160" t="s">
        <v>310</v>
      </c>
      <c r="C708" s="211"/>
      <c r="D708" s="213">
        <v>1</v>
      </c>
      <c r="E708" s="201">
        <v>1</v>
      </c>
      <c r="F708" s="213"/>
      <c r="G708" s="201"/>
      <c r="H708" s="213"/>
      <c r="I708" s="202"/>
      <c r="J708" s="201"/>
      <c r="K708" s="183"/>
    </row>
    <row r="709" spans="1:11" ht="23.25" x14ac:dyDescent="0.25">
      <c r="A709" s="325" t="s">
        <v>197</v>
      </c>
      <c r="B709" s="160"/>
      <c r="C709" s="211" t="s">
        <v>40</v>
      </c>
      <c r="D709" s="213"/>
      <c r="E709" s="201"/>
      <c r="F709" s="212">
        <v>5.7</v>
      </c>
      <c r="G709" s="201">
        <v>6</v>
      </c>
      <c r="H709" s="213">
        <v>13.4</v>
      </c>
      <c r="I709" s="326">
        <v>130.4</v>
      </c>
      <c r="J709" s="201">
        <v>3.5</v>
      </c>
      <c r="K709" s="283" t="s">
        <v>198</v>
      </c>
    </row>
    <row r="710" spans="1:11" x14ac:dyDescent="0.25">
      <c r="A710" s="209"/>
      <c r="B710" s="160" t="s">
        <v>319</v>
      </c>
      <c r="C710" s="210"/>
      <c r="D710" s="211">
        <v>33.85</v>
      </c>
      <c r="E710" s="212">
        <v>22</v>
      </c>
      <c r="F710" s="202"/>
      <c r="G710" s="202"/>
      <c r="H710" s="202"/>
      <c r="I710" s="202"/>
      <c r="J710" s="202"/>
      <c r="K710" s="183"/>
    </row>
    <row r="711" spans="1:11" x14ac:dyDescent="0.25">
      <c r="A711" s="325"/>
      <c r="B711" s="160" t="s">
        <v>321</v>
      </c>
      <c r="C711" s="211"/>
      <c r="D711" s="213">
        <v>30</v>
      </c>
      <c r="E711" s="201">
        <v>24</v>
      </c>
      <c r="F711" s="212"/>
      <c r="G711" s="201"/>
      <c r="H711" s="213"/>
      <c r="I711" s="326"/>
      <c r="J711" s="182"/>
      <c r="K711" s="283"/>
    </row>
    <row r="712" spans="1:11" x14ac:dyDescent="0.25">
      <c r="A712" s="325"/>
      <c r="B712" s="160" t="s">
        <v>320</v>
      </c>
      <c r="C712" s="211"/>
      <c r="D712" s="213">
        <v>33.4</v>
      </c>
      <c r="E712" s="201">
        <v>20</v>
      </c>
      <c r="F712" s="212"/>
      <c r="G712" s="201"/>
      <c r="H712" s="213"/>
      <c r="I712" s="326"/>
      <c r="J712" s="182"/>
      <c r="K712" s="283"/>
    </row>
    <row r="713" spans="1:11" x14ac:dyDescent="0.25">
      <c r="A713" s="325"/>
      <c r="B713" s="160" t="s">
        <v>323</v>
      </c>
      <c r="C713" s="211"/>
      <c r="D713" s="213">
        <v>10.64</v>
      </c>
      <c r="E713" s="201">
        <v>8</v>
      </c>
      <c r="F713" s="212"/>
      <c r="G713" s="201"/>
      <c r="H713" s="213"/>
      <c r="I713" s="326"/>
      <c r="J713" s="182"/>
      <c r="K713" s="283"/>
    </row>
    <row r="714" spans="1:11" x14ac:dyDescent="0.25">
      <c r="A714" s="325"/>
      <c r="B714" s="160" t="s">
        <v>325</v>
      </c>
      <c r="C714" s="211"/>
      <c r="D714" s="213">
        <v>9.52</v>
      </c>
      <c r="E714" s="201">
        <v>8</v>
      </c>
      <c r="F714" s="212"/>
      <c r="G714" s="201"/>
      <c r="H714" s="213"/>
      <c r="I714" s="326"/>
      <c r="J714" s="182"/>
      <c r="K714" s="283"/>
    </row>
    <row r="715" spans="1:11" x14ac:dyDescent="0.25">
      <c r="A715" s="325"/>
      <c r="B715" s="160" t="s">
        <v>346</v>
      </c>
      <c r="C715" s="211"/>
      <c r="D715" s="213">
        <v>8</v>
      </c>
      <c r="E715" s="201">
        <v>8</v>
      </c>
      <c r="F715" s="212"/>
      <c r="G715" s="201"/>
      <c r="H715" s="213"/>
      <c r="I715" s="326"/>
      <c r="J715" s="182"/>
      <c r="K715" s="283"/>
    </row>
    <row r="716" spans="1:11" x14ac:dyDescent="0.25">
      <c r="A716" s="325"/>
      <c r="B716" s="160" t="s">
        <v>318</v>
      </c>
      <c r="C716" s="211"/>
      <c r="D716" s="213">
        <v>4</v>
      </c>
      <c r="E716" s="201">
        <v>4</v>
      </c>
      <c r="F716" s="212"/>
      <c r="G716" s="201"/>
      <c r="H716" s="213"/>
      <c r="I716" s="326"/>
      <c r="J716" s="182"/>
      <c r="K716" s="283"/>
    </row>
    <row r="717" spans="1:11" x14ac:dyDescent="0.25">
      <c r="A717" s="325"/>
      <c r="B717" s="160" t="s">
        <v>311</v>
      </c>
      <c r="C717" s="211"/>
      <c r="D717" s="213">
        <v>1.2</v>
      </c>
      <c r="E717" s="201">
        <v>1.2</v>
      </c>
      <c r="F717" s="212"/>
      <c r="G717" s="201"/>
      <c r="H717" s="213"/>
      <c r="I717" s="326"/>
      <c r="J717" s="182"/>
      <c r="K717" s="283"/>
    </row>
    <row r="718" spans="1:11" x14ac:dyDescent="0.25">
      <c r="A718" s="325"/>
      <c r="B718" s="160" t="s">
        <v>315</v>
      </c>
      <c r="C718" s="211"/>
      <c r="D718" s="213">
        <v>176</v>
      </c>
      <c r="E718" s="201">
        <v>176</v>
      </c>
      <c r="F718" s="212"/>
      <c r="G718" s="201"/>
      <c r="H718" s="213"/>
      <c r="I718" s="326"/>
      <c r="J718" s="182"/>
      <c r="K718" s="283"/>
    </row>
    <row r="719" spans="1:11" x14ac:dyDescent="0.25">
      <c r="A719" s="325"/>
      <c r="B719" s="160" t="s">
        <v>326</v>
      </c>
      <c r="C719" s="211"/>
      <c r="D719" s="213">
        <v>5</v>
      </c>
      <c r="E719" s="201">
        <v>5</v>
      </c>
      <c r="F719" s="212"/>
      <c r="G719" s="201"/>
      <c r="H719" s="213"/>
      <c r="I719" s="326"/>
      <c r="J719" s="182"/>
      <c r="K719" s="283"/>
    </row>
    <row r="720" spans="1:11" x14ac:dyDescent="0.25">
      <c r="A720" s="240" t="s">
        <v>199</v>
      </c>
      <c r="B720" s="241"/>
      <c r="C720" s="242" t="s">
        <v>94</v>
      </c>
      <c r="D720" s="285"/>
      <c r="E720" s="246"/>
      <c r="F720" s="246">
        <v>12.1</v>
      </c>
      <c r="G720" s="244">
        <v>12.4</v>
      </c>
      <c r="H720" s="245">
        <v>32</v>
      </c>
      <c r="I720" s="246">
        <v>288</v>
      </c>
      <c r="J720" s="244">
        <v>4.4000000000000004</v>
      </c>
      <c r="K720" s="183" t="s">
        <v>200</v>
      </c>
    </row>
    <row r="721" spans="1:11" x14ac:dyDescent="0.25">
      <c r="A721" s="240"/>
      <c r="B721" s="241" t="s">
        <v>327</v>
      </c>
      <c r="C721" s="242"/>
      <c r="D721" s="285">
        <v>58</v>
      </c>
      <c r="E721" s="246">
        <v>58</v>
      </c>
      <c r="F721" s="246"/>
      <c r="G721" s="244"/>
      <c r="H721" s="245"/>
      <c r="I721" s="246"/>
      <c r="J721" s="244"/>
      <c r="K721" s="183"/>
    </row>
    <row r="722" spans="1:11" x14ac:dyDescent="0.25">
      <c r="A722" s="240"/>
      <c r="B722" s="241" t="s">
        <v>320</v>
      </c>
      <c r="C722" s="242"/>
      <c r="D722" s="285">
        <v>238.8</v>
      </c>
      <c r="E722" s="246">
        <v>143</v>
      </c>
      <c r="F722" s="246"/>
      <c r="G722" s="244"/>
      <c r="H722" s="245"/>
      <c r="I722" s="246"/>
      <c r="J722" s="244"/>
      <c r="K722" s="183"/>
    </row>
    <row r="723" spans="1:11" x14ac:dyDescent="0.25">
      <c r="A723" s="240"/>
      <c r="B723" s="241" t="s">
        <v>325</v>
      </c>
      <c r="C723" s="242"/>
      <c r="D723" s="285">
        <v>12.26</v>
      </c>
      <c r="E723" s="246">
        <v>10.3</v>
      </c>
      <c r="F723" s="246"/>
      <c r="G723" s="244"/>
      <c r="H723" s="245"/>
      <c r="I723" s="246"/>
      <c r="J723" s="286"/>
      <c r="K723" s="183"/>
    </row>
    <row r="724" spans="1:11" x14ac:dyDescent="0.25">
      <c r="A724" s="240"/>
      <c r="B724" s="241" t="s">
        <v>312</v>
      </c>
      <c r="C724" s="242"/>
      <c r="D724" s="285">
        <v>2</v>
      </c>
      <c r="E724" s="246">
        <v>2</v>
      </c>
      <c r="F724" s="246"/>
      <c r="G724" s="244"/>
      <c r="H724" s="245"/>
      <c r="I724" s="246"/>
      <c r="J724" s="286"/>
      <c r="K724" s="183"/>
    </row>
    <row r="725" spans="1:11" x14ac:dyDescent="0.25">
      <c r="A725" s="240"/>
      <c r="B725" s="241" t="s">
        <v>311</v>
      </c>
      <c r="C725" s="242"/>
      <c r="D725" s="285">
        <v>1.8</v>
      </c>
      <c r="E725" s="246">
        <v>1.8</v>
      </c>
      <c r="F725" s="246"/>
      <c r="G725" s="244"/>
      <c r="H725" s="245"/>
      <c r="I725" s="246"/>
      <c r="J725" s="286"/>
      <c r="K725" s="183"/>
    </row>
    <row r="726" spans="1:11" x14ac:dyDescent="0.25">
      <c r="A726" s="240"/>
      <c r="B726" s="241" t="s">
        <v>399</v>
      </c>
      <c r="C726" s="242"/>
      <c r="D726" s="285">
        <v>2</v>
      </c>
      <c r="E726" s="246">
        <v>2</v>
      </c>
      <c r="F726" s="246"/>
      <c r="G726" s="244"/>
      <c r="H726" s="245"/>
      <c r="I726" s="246"/>
      <c r="J726" s="286"/>
      <c r="K726" s="183"/>
    </row>
    <row r="727" spans="1:11" x14ac:dyDescent="0.25">
      <c r="A727" s="240"/>
      <c r="B727" s="240" t="s">
        <v>400</v>
      </c>
      <c r="C727" s="242"/>
      <c r="D727" s="285"/>
      <c r="E727" s="246"/>
      <c r="F727" s="246"/>
      <c r="G727" s="244"/>
      <c r="H727" s="245"/>
      <c r="I727" s="246"/>
      <c r="J727" s="286"/>
      <c r="K727" s="183"/>
    </row>
    <row r="728" spans="1:11" x14ac:dyDescent="0.25">
      <c r="A728" s="240"/>
      <c r="B728" s="241" t="s">
        <v>326</v>
      </c>
      <c r="C728" s="242"/>
      <c r="D728" s="285">
        <v>5</v>
      </c>
      <c r="E728" s="246">
        <v>5</v>
      </c>
      <c r="F728" s="246"/>
      <c r="G728" s="244"/>
      <c r="H728" s="245"/>
      <c r="I728" s="246"/>
      <c r="J728" s="286"/>
      <c r="K728" s="183"/>
    </row>
    <row r="729" spans="1:11" x14ac:dyDescent="0.25">
      <c r="A729" s="240"/>
      <c r="B729" s="241" t="s">
        <v>334</v>
      </c>
      <c r="C729" s="242"/>
      <c r="D729" s="285">
        <v>1.3</v>
      </c>
      <c r="E729" s="246">
        <v>1.3</v>
      </c>
      <c r="F729" s="246"/>
      <c r="G729" s="244"/>
      <c r="H729" s="245"/>
      <c r="I729" s="246"/>
      <c r="J729" s="286"/>
      <c r="K729" s="183"/>
    </row>
    <row r="730" spans="1:11" x14ac:dyDescent="0.25">
      <c r="A730" s="240"/>
      <c r="B730" s="241" t="s">
        <v>332</v>
      </c>
      <c r="C730" s="242"/>
      <c r="D730" s="285">
        <v>15</v>
      </c>
      <c r="E730" s="246">
        <v>15</v>
      </c>
      <c r="F730" s="246"/>
      <c r="G730" s="244"/>
      <c r="H730" s="245"/>
      <c r="I730" s="246"/>
      <c r="J730" s="286"/>
      <c r="K730" s="183"/>
    </row>
    <row r="731" spans="1:11" x14ac:dyDescent="0.25">
      <c r="A731" s="240"/>
      <c r="B731" s="241" t="s">
        <v>401</v>
      </c>
      <c r="C731" s="242"/>
      <c r="D731" s="285"/>
      <c r="E731" s="246">
        <v>20</v>
      </c>
      <c r="F731" s="246"/>
      <c r="G731" s="244"/>
      <c r="H731" s="245"/>
      <c r="I731" s="246"/>
      <c r="J731" s="286"/>
      <c r="K731" s="183"/>
    </row>
    <row r="732" spans="1:11" x14ac:dyDescent="0.25">
      <c r="A732" s="209" t="s">
        <v>137</v>
      </c>
      <c r="B732" s="160"/>
      <c r="C732" s="211">
        <v>180</v>
      </c>
      <c r="D732" s="213"/>
      <c r="E732" s="201"/>
      <c r="F732" s="213">
        <v>0.27</v>
      </c>
      <c r="G732" s="201">
        <v>0.1</v>
      </c>
      <c r="H732" s="213">
        <v>15</v>
      </c>
      <c r="I732" s="202">
        <v>62</v>
      </c>
      <c r="J732" s="201">
        <v>0.3</v>
      </c>
      <c r="K732" s="183" t="s">
        <v>138</v>
      </c>
    </row>
    <row r="733" spans="1:11" x14ac:dyDescent="0.25">
      <c r="A733" s="209"/>
      <c r="B733" s="160" t="s">
        <v>415</v>
      </c>
      <c r="C733" s="211"/>
      <c r="D733" s="213">
        <v>22.5</v>
      </c>
      <c r="E733" s="201">
        <v>22.5</v>
      </c>
      <c r="F733" s="213"/>
      <c r="G733" s="201"/>
      <c r="H733" s="213"/>
      <c r="I733" s="202"/>
      <c r="J733" s="201"/>
      <c r="K733" s="183"/>
    </row>
    <row r="734" spans="1:11" x14ac:dyDescent="0.25">
      <c r="A734" s="209"/>
      <c r="B734" s="160" t="s">
        <v>310</v>
      </c>
      <c r="C734" s="211"/>
      <c r="D734" s="213">
        <v>5</v>
      </c>
      <c r="E734" s="201">
        <v>5</v>
      </c>
      <c r="F734" s="213"/>
      <c r="G734" s="201"/>
      <c r="H734" s="213"/>
      <c r="I734" s="202"/>
      <c r="J734" s="201"/>
      <c r="K734" s="183"/>
    </row>
    <row r="735" spans="1:11" x14ac:dyDescent="0.25">
      <c r="A735" s="209"/>
      <c r="B735" s="160" t="s">
        <v>315</v>
      </c>
      <c r="C735" s="211"/>
      <c r="D735" s="213">
        <v>155</v>
      </c>
      <c r="E735" s="201">
        <v>155</v>
      </c>
      <c r="F735" s="213"/>
      <c r="G735" s="201"/>
      <c r="H735" s="213"/>
      <c r="I735" s="202"/>
      <c r="J735" s="201"/>
      <c r="K735" s="183"/>
    </row>
    <row r="736" spans="1:11" ht="15.75" thickBot="1" x14ac:dyDescent="0.3">
      <c r="A736" s="340" t="s">
        <v>49</v>
      </c>
      <c r="B736" s="161"/>
      <c r="C736" s="266">
        <v>37.5</v>
      </c>
      <c r="D736" s="269">
        <v>37.5</v>
      </c>
      <c r="E736" s="269">
        <v>37.5</v>
      </c>
      <c r="F736" s="266">
        <v>1.8</v>
      </c>
      <c r="G736" s="266">
        <v>0.4</v>
      </c>
      <c r="H736" s="266">
        <v>18</v>
      </c>
      <c r="I736" s="266">
        <v>82.5</v>
      </c>
      <c r="J736" s="266"/>
      <c r="K736" s="277"/>
    </row>
    <row r="737" spans="1:11" ht="15.75" thickBot="1" x14ac:dyDescent="0.3">
      <c r="A737" s="196" t="s">
        <v>30</v>
      </c>
      <c r="B737" s="197"/>
      <c r="C737" s="203">
        <v>647.5</v>
      </c>
      <c r="D737" s="278"/>
      <c r="E737" s="187"/>
      <c r="F737" s="187">
        <f>SUM(F702:F736)</f>
        <v>20.77</v>
      </c>
      <c r="G737" s="187">
        <f t="shared" ref="G737:J737" si="27">SUM(G702:G736)</f>
        <v>22.4</v>
      </c>
      <c r="H737" s="187">
        <f t="shared" si="27"/>
        <v>86.4</v>
      </c>
      <c r="I737" s="187">
        <f t="shared" si="27"/>
        <v>629.9</v>
      </c>
      <c r="J737" s="187">
        <f t="shared" si="27"/>
        <v>12.200000000000001</v>
      </c>
      <c r="K737" s="189"/>
    </row>
    <row r="738" spans="1:11" x14ac:dyDescent="0.25">
      <c r="A738" s="190"/>
      <c r="B738" s="191" t="s">
        <v>50</v>
      </c>
      <c r="C738" s="206"/>
      <c r="D738" s="208"/>
      <c r="E738" s="168"/>
      <c r="F738" s="167"/>
      <c r="G738" s="168"/>
      <c r="H738" s="208"/>
      <c r="I738" s="167"/>
      <c r="J738" s="201"/>
      <c r="K738" s="183"/>
    </row>
    <row r="739" spans="1:11" x14ac:dyDescent="0.25">
      <c r="A739" s="240" t="s">
        <v>89</v>
      </c>
      <c r="B739" s="241"/>
      <c r="C739" s="242">
        <v>130</v>
      </c>
      <c r="D739" s="243"/>
      <c r="E739" s="242"/>
      <c r="F739" s="244">
        <v>3.72</v>
      </c>
      <c r="G739" s="244">
        <v>3.2</v>
      </c>
      <c r="H739" s="244">
        <v>5.46</v>
      </c>
      <c r="I739" s="244">
        <v>65.5</v>
      </c>
      <c r="J739" s="244">
        <v>0.65</v>
      </c>
      <c r="K739" s="183" t="s">
        <v>90</v>
      </c>
    </row>
    <row r="740" spans="1:11" x14ac:dyDescent="0.25">
      <c r="A740" s="240"/>
      <c r="B740" s="241" t="s">
        <v>356</v>
      </c>
      <c r="C740" s="242"/>
      <c r="D740" s="243">
        <v>134</v>
      </c>
      <c r="E740" s="242">
        <v>130</v>
      </c>
      <c r="F740" s="246"/>
      <c r="G740" s="244"/>
      <c r="H740" s="245"/>
      <c r="I740" s="246"/>
      <c r="J740" s="244"/>
      <c r="K740" s="183"/>
    </row>
    <row r="741" spans="1:11" ht="23.25" x14ac:dyDescent="0.25">
      <c r="A741" s="209" t="s">
        <v>201</v>
      </c>
      <c r="B741" s="160"/>
      <c r="C741" s="211">
        <v>90</v>
      </c>
      <c r="D741" s="213"/>
      <c r="E741" s="201"/>
      <c r="F741" s="202">
        <v>3.4</v>
      </c>
      <c r="G741" s="202">
        <v>6.3</v>
      </c>
      <c r="H741" s="201">
        <v>32</v>
      </c>
      <c r="I741" s="202">
        <v>198.3</v>
      </c>
      <c r="J741" s="201">
        <v>0.06</v>
      </c>
      <c r="K741" s="183" t="s">
        <v>202</v>
      </c>
    </row>
    <row r="742" spans="1:11" x14ac:dyDescent="0.25">
      <c r="A742" s="209"/>
      <c r="B742" s="160" t="s">
        <v>334</v>
      </c>
      <c r="C742" s="211"/>
      <c r="D742" s="213">
        <v>37</v>
      </c>
      <c r="E742" s="201">
        <v>37</v>
      </c>
      <c r="F742" s="202"/>
      <c r="G742" s="202"/>
      <c r="H742" s="201"/>
      <c r="I742" s="202"/>
      <c r="J742" s="201"/>
      <c r="K742" s="183"/>
    </row>
    <row r="743" spans="1:11" x14ac:dyDescent="0.25">
      <c r="A743" s="209"/>
      <c r="B743" s="160" t="s">
        <v>312</v>
      </c>
      <c r="C743" s="211"/>
      <c r="D743" s="213">
        <v>4</v>
      </c>
      <c r="E743" s="201">
        <v>4</v>
      </c>
      <c r="F743" s="202"/>
      <c r="G743" s="202"/>
      <c r="H743" s="201"/>
      <c r="I743" s="202"/>
      <c r="J743" s="201"/>
      <c r="K743" s="183"/>
    </row>
    <row r="744" spans="1:11" x14ac:dyDescent="0.25">
      <c r="A744" s="209"/>
      <c r="B744" s="160" t="s">
        <v>314</v>
      </c>
      <c r="C744" s="211"/>
      <c r="D744" s="213">
        <v>3</v>
      </c>
      <c r="E744" s="201">
        <v>3</v>
      </c>
      <c r="F744" s="202"/>
      <c r="G744" s="202"/>
      <c r="H744" s="201"/>
      <c r="I744" s="202"/>
      <c r="J744" s="201"/>
      <c r="K744" s="183"/>
    </row>
    <row r="745" spans="1:11" x14ac:dyDescent="0.25">
      <c r="A745" s="209"/>
      <c r="B745" s="160" t="s">
        <v>335</v>
      </c>
      <c r="C745" s="211"/>
      <c r="D745" s="213">
        <v>4</v>
      </c>
      <c r="E745" s="201">
        <v>4</v>
      </c>
      <c r="F745" s="202"/>
      <c r="G745" s="202"/>
      <c r="H745" s="201"/>
      <c r="I745" s="202"/>
      <c r="J745" s="201"/>
      <c r="K745" s="183"/>
    </row>
    <row r="746" spans="1:11" x14ac:dyDescent="0.25">
      <c r="A746" s="209"/>
      <c r="B746" s="160" t="s">
        <v>336</v>
      </c>
      <c r="C746" s="211"/>
      <c r="D746" s="201">
        <v>0.3</v>
      </c>
      <c r="E746" s="201">
        <v>0.3</v>
      </c>
      <c r="F746" s="201"/>
      <c r="G746" s="201"/>
      <c r="H746" s="213"/>
      <c r="I746" s="201"/>
      <c r="J746" s="201"/>
      <c r="K746" s="183"/>
    </row>
    <row r="747" spans="1:11" x14ac:dyDescent="0.25">
      <c r="A747" s="209"/>
      <c r="B747" s="160" t="s">
        <v>337</v>
      </c>
      <c r="C747" s="211"/>
      <c r="D747" s="213">
        <v>0.4</v>
      </c>
      <c r="E747" s="201">
        <v>0.4</v>
      </c>
      <c r="F747" s="213"/>
      <c r="G747" s="201"/>
      <c r="H747" s="213"/>
      <c r="I747" s="202"/>
      <c r="J747" s="201"/>
      <c r="K747" s="183"/>
    </row>
    <row r="748" spans="1:11" x14ac:dyDescent="0.25">
      <c r="A748" s="209"/>
      <c r="B748" s="160" t="s">
        <v>315</v>
      </c>
      <c r="C748" s="211"/>
      <c r="D748" s="213">
        <v>10</v>
      </c>
      <c r="E748" s="201">
        <v>10</v>
      </c>
      <c r="F748" s="213"/>
      <c r="G748" s="201"/>
      <c r="H748" s="213"/>
      <c r="I748" s="202"/>
      <c r="J748" s="201"/>
      <c r="K748" s="183"/>
    </row>
    <row r="749" spans="1:11" x14ac:dyDescent="0.25">
      <c r="A749" s="209"/>
      <c r="B749" s="160" t="s">
        <v>311</v>
      </c>
      <c r="C749" s="211"/>
      <c r="D749" s="213">
        <v>0.3</v>
      </c>
      <c r="E749" s="201">
        <v>0.3</v>
      </c>
      <c r="F749" s="213"/>
      <c r="G749" s="201"/>
      <c r="H749" s="213"/>
      <c r="I749" s="202"/>
      <c r="J749" s="201"/>
      <c r="K749" s="183"/>
    </row>
    <row r="750" spans="1:11" x14ac:dyDescent="0.25">
      <c r="A750" s="209"/>
      <c r="B750" s="160" t="s">
        <v>370</v>
      </c>
      <c r="C750" s="211"/>
      <c r="D750" s="213"/>
      <c r="E750" s="201">
        <v>58</v>
      </c>
      <c r="F750" s="213"/>
      <c r="G750" s="201"/>
      <c r="H750" s="213"/>
      <c r="I750" s="202"/>
      <c r="J750" s="201"/>
      <c r="K750" s="183"/>
    </row>
    <row r="751" spans="1:11" x14ac:dyDescent="0.25">
      <c r="A751" s="209"/>
      <c r="B751" s="160" t="s">
        <v>321</v>
      </c>
      <c r="C751" s="211"/>
      <c r="D751" s="213">
        <v>60</v>
      </c>
      <c r="E751" s="201">
        <v>48</v>
      </c>
      <c r="F751" s="213"/>
      <c r="G751" s="201"/>
      <c r="H751" s="213"/>
      <c r="I751" s="202"/>
      <c r="J751" s="201"/>
      <c r="K751" s="183"/>
    </row>
    <row r="752" spans="1:11" x14ac:dyDescent="0.25">
      <c r="A752" s="209"/>
      <c r="B752" s="160" t="s">
        <v>312</v>
      </c>
      <c r="C752" s="211"/>
      <c r="D752" s="213">
        <v>3</v>
      </c>
      <c r="E752" s="201">
        <v>3</v>
      </c>
      <c r="F752" s="213"/>
      <c r="G752" s="201"/>
      <c r="H752" s="213"/>
      <c r="I752" s="202"/>
      <c r="J752" s="201"/>
      <c r="K752" s="183"/>
    </row>
    <row r="753" spans="1:11" x14ac:dyDescent="0.25">
      <c r="A753" s="209"/>
      <c r="B753" s="160" t="s">
        <v>402</v>
      </c>
      <c r="C753" s="211"/>
      <c r="D753" s="213"/>
      <c r="E753" s="201">
        <v>36</v>
      </c>
      <c r="F753" s="213"/>
      <c r="G753" s="201"/>
      <c r="H753" s="213"/>
      <c r="I753" s="202"/>
      <c r="J753" s="201"/>
      <c r="K753" s="183"/>
    </row>
    <row r="754" spans="1:11" x14ac:dyDescent="0.25">
      <c r="A754" s="209"/>
      <c r="B754" s="160" t="s">
        <v>325</v>
      </c>
      <c r="C754" s="211"/>
      <c r="D754" s="213">
        <v>9.52</v>
      </c>
      <c r="E754" s="201">
        <v>8</v>
      </c>
      <c r="F754" s="213"/>
      <c r="G754" s="201"/>
      <c r="H754" s="213"/>
      <c r="I754" s="202"/>
      <c r="J754" s="201"/>
      <c r="K754" s="183"/>
    </row>
    <row r="755" spans="1:11" x14ac:dyDescent="0.25">
      <c r="A755" s="209"/>
      <c r="B755" s="160" t="s">
        <v>318</v>
      </c>
      <c r="C755" s="211"/>
      <c r="D755" s="213">
        <v>1</v>
      </c>
      <c r="E755" s="201">
        <v>1</v>
      </c>
      <c r="F755" s="213"/>
      <c r="G755" s="201"/>
      <c r="H755" s="213"/>
      <c r="I755" s="202"/>
      <c r="J755" s="201"/>
      <c r="K755" s="183"/>
    </row>
    <row r="756" spans="1:11" x14ac:dyDescent="0.25">
      <c r="A756" s="209"/>
      <c r="B756" s="160" t="s">
        <v>403</v>
      </c>
      <c r="C756" s="211"/>
      <c r="D756" s="213"/>
      <c r="E756" s="201">
        <v>4</v>
      </c>
      <c r="F756" s="213"/>
      <c r="G756" s="201"/>
      <c r="H756" s="213"/>
      <c r="I756" s="202"/>
      <c r="J756" s="201"/>
      <c r="K756" s="183"/>
    </row>
    <row r="757" spans="1:11" x14ac:dyDescent="0.25">
      <c r="A757" s="209"/>
      <c r="B757" s="160" t="s">
        <v>311</v>
      </c>
      <c r="C757" s="211"/>
      <c r="D757" s="213">
        <v>0.3</v>
      </c>
      <c r="E757" s="201">
        <v>0.3</v>
      </c>
      <c r="F757" s="213"/>
      <c r="G757" s="201"/>
      <c r="H757" s="213"/>
      <c r="I757" s="202"/>
      <c r="J757" s="201"/>
      <c r="K757" s="183"/>
    </row>
    <row r="758" spans="1:11" x14ac:dyDescent="0.25">
      <c r="A758" s="209"/>
      <c r="B758" s="160" t="s">
        <v>340</v>
      </c>
      <c r="C758" s="211"/>
      <c r="D758" s="213"/>
      <c r="E758" s="201">
        <v>40</v>
      </c>
      <c r="F758" s="213"/>
      <c r="G758" s="201"/>
      <c r="H758" s="213"/>
      <c r="I758" s="202"/>
      <c r="J758" s="201"/>
      <c r="K758" s="183"/>
    </row>
    <row r="759" spans="1:11" x14ac:dyDescent="0.25">
      <c r="A759" s="209"/>
      <c r="B759" s="160" t="s">
        <v>334</v>
      </c>
      <c r="C759" s="211"/>
      <c r="D759" s="213">
        <v>2</v>
      </c>
      <c r="E759" s="201">
        <v>2</v>
      </c>
      <c r="F759" s="213"/>
      <c r="G759" s="201"/>
      <c r="H759" s="213"/>
      <c r="I759" s="202"/>
      <c r="J759" s="201"/>
      <c r="K759" s="183"/>
    </row>
    <row r="760" spans="1:11" x14ac:dyDescent="0.25">
      <c r="A760" s="209"/>
      <c r="B760" s="160" t="s">
        <v>318</v>
      </c>
      <c r="C760" s="211"/>
      <c r="D760" s="213">
        <v>0.1</v>
      </c>
      <c r="E760" s="201">
        <v>0.1</v>
      </c>
      <c r="F760" s="213"/>
      <c r="G760" s="201"/>
      <c r="H760" s="213"/>
      <c r="I760" s="202"/>
      <c r="J760" s="201"/>
      <c r="K760" s="183"/>
    </row>
    <row r="761" spans="1:11" x14ac:dyDescent="0.25">
      <c r="A761" s="209"/>
      <c r="B761" s="160" t="s">
        <v>335</v>
      </c>
      <c r="C761" s="211"/>
      <c r="D761" s="213">
        <v>2</v>
      </c>
      <c r="E761" s="201">
        <v>2</v>
      </c>
      <c r="F761" s="213"/>
      <c r="G761" s="201"/>
      <c r="H761" s="213"/>
      <c r="I761" s="202"/>
      <c r="J761" s="201"/>
      <c r="K761" s="183"/>
    </row>
    <row r="762" spans="1:11" x14ac:dyDescent="0.25">
      <c r="A762" s="209"/>
      <c r="B762" s="160"/>
      <c r="C762" s="211"/>
      <c r="D762" s="213"/>
      <c r="E762" s="201"/>
      <c r="F762" s="213" t="s">
        <v>203</v>
      </c>
      <c r="G762" s="201"/>
      <c r="H762" s="213"/>
      <c r="I762" s="202"/>
      <c r="J762" s="201"/>
      <c r="K762" s="183"/>
    </row>
    <row r="763" spans="1:11" x14ac:dyDescent="0.25">
      <c r="A763" s="209" t="s">
        <v>204</v>
      </c>
      <c r="B763" s="160"/>
      <c r="C763" s="211" t="s">
        <v>205</v>
      </c>
      <c r="D763" s="201"/>
      <c r="E763" s="216"/>
      <c r="F763" s="202">
        <v>10.199999999999999</v>
      </c>
      <c r="G763" s="201">
        <v>8.4</v>
      </c>
      <c r="H763" s="201">
        <v>8.23</v>
      </c>
      <c r="I763" s="202">
        <v>149.32</v>
      </c>
      <c r="J763" s="201">
        <v>0.17</v>
      </c>
      <c r="K763" s="183" t="s">
        <v>206</v>
      </c>
    </row>
    <row r="764" spans="1:11" x14ac:dyDescent="0.25">
      <c r="A764" s="209"/>
      <c r="B764" s="160" t="s">
        <v>335</v>
      </c>
      <c r="C764" s="211"/>
      <c r="D764" s="201">
        <v>105</v>
      </c>
      <c r="E764" s="216">
        <v>105</v>
      </c>
      <c r="F764" s="202"/>
      <c r="G764" s="201"/>
      <c r="H764" s="201"/>
      <c r="I764" s="213"/>
      <c r="J764" s="201"/>
      <c r="K764" s="183"/>
    </row>
    <row r="765" spans="1:11" x14ac:dyDescent="0.25">
      <c r="A765" s="209"/>
      <c r="B765" s="160" t="s">
        <v>309</v>
      </c>
      <c r="C765" s="211"/>
      <c r="D765" s="201">
        <v>40</v>
      </c>
      <c r="E765" s="216">
        <v>40</v>
      </c>
      <c r="F765" s="202"/>
      <c r="G765" s="201"/>
      <c r="H765" s="201"/>
      <c r="I765" s="213"/>
      <c r="J765" s="201"/>
      <c r="K765" s="183"/>
    </row>
    <row r="766" spans="1:11" x14ac:dyDescent="0.25">
      <c r="A766" s="209"/>
      <c r="B766" s="160" t="s">
        <v>404</v>
      </c>
      <c r="C766" s="211"/>
      <c r="D766" s="201"/>
      <c r="E766" s="216">
        <v>145.30000000000001</v>
      </c>
      <c r="F766" s="202"/>
      <c r="G766" s="201"/>
      <c r="H766" s="201"/>
      <c r="I766" s="213"/>
      <c r="J766" s="201"/>
      <c r="K766" s="183"/>
    </row>
    <row r="767" spans="1:11" x14ac:dyDescent="0.25">
      <c r="A767" s="209"/>
      <c r="B767" s="160" t="s">
        <v>312</v>
      </c>
      <c r="C767" s="211"/>
      <c r="D767" s="201">
        <v>4</v>
      </c>
      <c r="E767" s="216">
        <v>4</v>
      </c>
      <c r="F767" s="202"/>
      <c r="G767" s="201"/>
      <c r="H767" s="201"/>
      <c r="I767" s="213"/>
      <c r="J767" s="201"/>
      <c r="K767" s="183"/>
    </row>
    <row r="768" spans="1:11" x14ac:dyDescent="0.25">
      <c r="A768" s="209"/>
      <c r="B768" s="160" t="s">
        <v>311</v>
      </c>
      <c r="C768" s="211"/>
      <c r="D768" s="201">
        <v>1.1000000000000001</v>
      </c>
      <c r="E768" s="216">
        <v>1.1000000000000001</v>
      </c>
      <c r="F768" s="202"/>
      <c r="G768" s="201"/>
      <c r="H768" s="201"/>
      <c r="I768" s="213"/>
      <c r="J768" s="201"/>
      <c r="K768" s="183"/>
    </row>
    <row r="769" spans="1:11" x14ac:dyDescent="0.25">
      <c r="A769" s="209"/>
      <c r="B769" s="160" t="s">
        <v>312</v>
      </c>
      <c r="C769" s="211"/>
      <c r="D769" s="213">
        <v>3</v>
      </c>
      <c r="E769" s="216">
        <v>3</v>
      </c>
      <c r="F769" s="202"/>
      <c r="G769" s="201"/>
      <c r="H769" s="213"/>
      <c r="I769" s="213"/>
      <c r="J769" s="202"/>
      <c r="K769" s="183"/>
    </row>
    <row r="770" spans="1:11" x14ac:dyDescent="0.25">
      <c r="A770" s="209" t="s">
        <v>24</v>
      </c>
      <c r="B770" s="160"/>
      <c r="C770" s="211" t="s">
        <v>60</v>
      </c>
      <c r="D770" s="212"/>
      <c r="E770" s="211"/>
      <c r="F770" s="214">
        <v>0.05</v>
      </c>
      <c r="G770" s="211">
        <v>0.01</v>
      </c>
      <c r="H770" s="212">
        <v>6.5</v>
      </c>
      <c r="I770" s="214">
        <v>26</v>
      </c>
      <c r="J770" s="211"/>
      <c r="K770" s="183" t="s">
        <v>61</v>
      </c>
    </row>
    <row r="771" spans="1:11" x14ac:dyDescent="0.25">
      <c r="A771" s="209"/>
      <c r="B771" s="160" t="s">
        <v>313</v>
      </c>
      <c r="C771" s="211"/>
      <c r="D771" s="212">
        <v>0.35</v>
      </c>
      <c r="E771" s="211">
        <v>0.35</v>
      </c>
      <c r="F771" s="214"/>
      <c r="G771" s="211"/>
      <c r="H771" s="212"/>
      <c r="I771" s="214"/>
      <c r="J771" s="211"/>
      <c r="K771" s="183"/>
    </row>
    <row r="772" spans="1:11" x14ac:dyDescent="0.25">
      <c r="A772" s="209"/>
      <c r="B772" s="160" t="s">
        <v>310</v>
      </c>
      <c r="C772" s="211"/>
      <c r="D772" s="212">
        <v>3</v>
      </c>
      <c r="E772" s="211">
        <v>3</v>
      </c>
      <c r="F772" s="214"/>
      <c r="G772" s="211"/>
      <c r="H772" s="214"/>
      <c r="I772" s="214"/>
      <c r="J772" s="211"/>
      <c r="K772" s="183"/>
    </row>
    <row r="773" spans="1:11" x14ac:dyDescent="0.25">
      <c r="A773" s="209"/>
      <c r="B773" s="160" t="s">
        <v>315</v>
      </c>
      <c r="C773" s="211"/>
      <c r="D773" s="211">
        <v>120</v>
      </c>
      <c r="E773" s="211">
        <v>120</v>
      </c>
      <c r="F773" s="211"/>
      <c r="G773" s="212"/>
      <c r="H773" s="211"/>
      <c r="I773" s="212"/>
      <c r="J773" s="211"/>
      <c r="K773" s="183"/>
    </row>
    <row r="774" spans="1:11" ht="15.75" thickBot="1" x14ac:dyDescent="0.3">
      <c r="A774" s="209" t="s">
        <v>62</v>
      </c>
      <c r="B774" s="160"/>
      <c r="C774" s="211">
        <v>23</v>
      </c>
      <c r="D774" s="201">
        <v>23</v>
      </c>
      <c r="E774" s="201">
        <v>23</v>
      </c>
      <c r="F774" s="201">
        <v>1.8</v>
      </c>
      <c r="G774" s="213">
        <v>0.23</v>
      </c>
      <c r="H774" s="201">
        <v>11.3</v>
      </c>
      <c r="I774" s="213">
        <v>54.5</v>
      </c>
      <c r="J774" s="201">
        <v>0</v>
      </c>
      <c r="K774" s="183"/>
    </row>
    <row r="775" spans="1:11" ht="15.75" thickBot="1" x14ac:dyDescent="0.3">
      <c r="A775" s="196" t="s">
        <v>30</v>
      </c>
      <c r="B775" s="197"/>
      <c r="C775" s="203">
        <v>469</v>
      </c>
      <c r="D775" s="278"/>
      <c r="E775" s="187"/>
      <c r="F775" s="188">
        <f>SUM(F738:F774)</f>
        <v>19.170000000000002</v>
      </c>
      <c r="G775" s="188">
        <f>SUM(G738:G774)</f>
        <v>18.14</v>
      </c>
      <c r="H775" s="188">
        <f>SUM(H738:H774)</f>
        <v>63.489999999999995</v>
      </c>
      <c r="I775" s="188">
        <f>SUM(I738:I774)</f>
        <v>493.62</v>
      </c>
      <c r="J775" s="188">
        <f>SUM(J738:J774)</f>
        <v>0.88</v>
      </c>
      <c r="K775" s="173"/>
    </row>
    <row r="776" spans="1:11" ht="15.75" thickBot="1" x14ac:dyDescent="0.3">
      <c r="A776" s="267" t="s">
        <v>63</v>
      </c>
      <c r="B776" s="161"/>
      <c r="C776" s="266">
        <f>C697+C701+C737+C775</f>
        <v>1643.5</v>
      </c>
      <c r="D776" s="287"/>
      <c r="E776" s="269"/>
      <c r="F776" s="270">
        <f>F697+F701+F737+F775</f>
        <v>53.576666666666668</v>
      </c>
      <c r="G776" s="270">
        <f>G697+G701+G737+G775</f>
        <v>58.483333333333334</v>
      </c>
      <c r="H776" s="270">
        <f>H697+H701+H737+H775</f>
        <v>231.89833333333331</v>
      </c>
      <c r="I776" s="270">
        <f>I697+I701+I737+I775</f>
        <v>1667.94</v>
      </c>
      <c r="J776" s="270">
        <f>J697+J701+J737+J775</f>
        <v>23.875416666666666</v>
      </c>
      <c r="K776" s="189"/>
    </row>
    <row r="777" spans="1:11" ht="15.75" thickBot="1" x14ac:dyDescent="0.3">
      <c r="A777" s="159" t="s">
        <v>207</v>
      </c>
      <c r="I777" s="343"/>
      <c r="J777" s="343"/>
      <c r="K777" s="161"/>
    </row>
    <row r="778" spans="1:11" ht="45.75" x14ac:dyDescent="0.25">
      <c r="A778" s="329" t="s">
        <v>7</v>
      </c>
      <c r="B778" s="330"/>
      <c r="C778" s="331" t="s">
        <v>8</v>
      </c>
      <c r="D778" s="167" t="s">
        <v>304</v>
      </c>
      <c r="E778" s="168" t="s">
        <v>304</v>
      </c>
      <c r="F778" s="167" t="s">
        <v>9</v>
      </c>
      <c r="G778" s="208"/>
      <c r="H778" s="265"/>
      <c r="I778" s="167" t="s">
        <v>10</v>
      </c>
      <c r="J778" s="172" t="s">
        <v>11</v>
      </c>
      <c r="K778" s="173" t="s">
        <v>12</v>
      </c>
    </row>
    <row r="779" spans="1:11" ht="15.75" thickBot="1" x14ac:dyDescent="0.3">
      <c r="A779" s="332" t="s">
        <v>13</v>
      </c>
      <c r="B779" s="333"/>
      <c r="C779" s="334"/>
      <c r="D779" s="177" t="s">
        <v>305</v>
      </c>
      <c r="E779" s="178" t="s">
        <v>305</v>
      </c>
      <c r="F779" s="179"/>
      <c r="G779" s="180"/>
      <c r="H779" s="181"/>
      <c r="I779" s="177" t="s">
        <v>14</v>
      </c>
      <c r="J779" s="182"/>
      <c r="K779" s="183"/>
    </row>
    <row r="780" spans="1:11" ht="15.75" thickBot="1" x14ac:dyDescent="0.3">
      <c r="A780" s="335"/>
      <c r="B780" s="336"/>
      <c r="C780" s="337"/>
      <c r="D780" s="187" t="s">
        <v>306</v>
      </c>
      <c r="E780" s="187" t="s">
        <v>307</v>
      </c>
      <c r="F780" s="187" t="s">
        <v>15</v>
      </c>
      <c r="G780" s="187" t="s">
        <v>16</v>
      </c>
      <c r="H780" s="188" t="s">
        <v>17</v>
      </c>
      <c r="I780" s="188" t="s">
        <v>18</v>
      </c>
      <c r="J780" s="187" t="s">
        <v>19</v>
      </c>
      <c r="K780" s="189"/>
    </row>
    <row r="781" spans="1:11" x14ac:dyDescent="0.25">
      <c r="A781" s="190"/>
      <c r="B781" s="191" t="s">
        <v>20</v>
      </c>
      <c r="C781" s="206"/>
      <c r="D781" s="208"/>
      <c r="E781" s="235"/>
      <c r="F781" s="195"/>
      <c r="G781" s="235"/>
      <c r="H781" s="253"/>
      <c r="I781" s="195"/>
      <c r="J781" s="235"/>
      <c r="K781" s="173"/>
    </row>
    <row r="782" spans="1:11" x14ac:dyDescent="0.25">
      <c r="A782" s="209" t="s">
        <v>208</v>
      </c>
      <c r="B782" s="160"/>
      <c r="C782" s="211">
        <v>180</v>
      </c>
      <c r="D782" s="202"/>
      <c r="E782" s="201"/>
      <c r="F782" s="201">
        <v>3.9</v>
      </c>
      <c r="G782" s="201">
        <v>3.7</v>
      </c>
      <c r="H782" s="201">
        <v>16</v>
      </c>
      <c r="I782" s="202">
        <v>113</v>
      </c>
      <c r="J782" s="201">
        <v>0.5</v>
      </c>
      <c r="K782" s="183" t="s">
        <v>209</v>
      </c>
    </row>
    <row r="783" spans="1:11" x14ac:dyDescent="0.25">
      <c r="A783" s="209"/>
      <c r="B783" s="160" t="s">
        <v>365</v>
      </c>
      <c r="C783" s="214"/>
      <c r="D783" s="202">
        <v>14</v>
      </c>
      <c r="E783" s="201">
        <v>14</v>
      </c>
      <c r="F783" s="201"/>
      <c r="G783" s="201"/>
      <c r="H783" s="201"/>
      <c r="I783" s="202"/>
      <c r="J783" s="201"/>
      <c r="K783" s="183"/>
    </row>
    <row r="784" spans="1:11" x14ac:dyDescent="0.25">
      <c r="A784" s="209"/>
      <c r="B784" s="160" t="s">
        <v>310</v>
      </c>
      <c r="C784" s="214"/>
      <c r="D784" s="202">
        <v>1</v>
      </c>
      <c r="E784" s="201">
        <v>1</v>
      </c>
      <c r="F784" s="201"/>
      <c r="G784" s="201"/>
      <c r="H784" s="201"/>
      <c r="I784" s="202"/>
      <c r="J784" s="201"/>
      <c r="K784" s="183"/>
    </row>
    <row r="785" spans="1:11" x14ac:dyDescent="0.25">
      <c r="A785" s="209"/>
      <c r="B785" s="160" t="s">
        <v>309</v>
      </c>
      <c r="C785" s="214"/>
      <c r="D785" s="202">
        <v>136</v>
      </c>
      <c r="E785" s="201">
        <v>136</v>
      </c>
      <c r="F785" s="201"/>
      <c r="G785" s="201"/>
      <c r="H785" s="201"/>
      <c r="I785" s="202"/>
      <c r="J785" s="201"/>
      <c r="K785" s="183"/>
    </row>
    <row r="786" spans="1:11" x14ac:dyDescent="0.25">
      <c r="A786" s="209"/>
      <c r="B786" s="160" t="s">
        <v>315</v>
      </c>
      <c r="C786" s="214"/>
      <c r="D786" s="201">
        <v>30</v>
      </c>
      <c r="E786" s="201">
        <v>30</v>
      </c>
      <c r="F786" s="202"/>
      <c r="G786" s="201"/>
      <c r="H786" s="213"/>
      <c r="I786" s="202"/>
      <c r="J786" s="201"/>
      <c r="K786" s="183"/>
    </row>
    <row r="787" spans="1:11" x14ac:dyDescent="0.25">
      <c r="A787" s="209"/>
      <c r="B787" s="160" t="s">
        <v>312</v>
      </c>
      <c r="C787" s="211"/>
      <c r="D787" s="213">
        <v>1</v>
      </c>
      <c r="E787" s="201">
        <v>1</v>
      </c>
      <c r="F787" s="202"/>
      <c r="G787" s="201"/>
      <c r="H787" s="213"/>
      <c r="I787" s="202"/>
      <c r="J787" s="201"/>
      <c r="K787" s="183"/>
    </row>
    <row r="788" spans="1:11" x14ac:dyDescent="0.25">
      <c r="A788" s="209"/>
      <c r="B788" s="160" t="s">
        <v>311</v>
      </c>
      <c r="C788" s="211"/>
      <c r="D788" s="213">
        <v>1</v>
      </c>
      <c r="E788" s="201">
        <v>1</v>
      </c>
      <c r="F788" s="202"/>
      <c r="G788" s="201"/>
      <c r="H788" s="213"/>
      <c r="I788" s="202"/>
      <c r="J788" s="201"/>
      <c r="K788" s="183"/>
    </row>
    <row r="789" spans="1:11" x14ac:dyDescent="0.25">
      <c r="A789" s="240" t="s">
        <v>102</v>
      </c>
      <c r="B789" s="241"/>
      <c r="C789" s="242" t="s">
        <v>25</v>
      </c>
      <c r="D789" s="304"/>
      <c r="E789" s="305"/>
      <c r="F789" s="246">
        <v>2.6</v>
      </c>
      <c r="G789" s="244">
        <v>2.2999999999999998</v>
      </c>
      <c r="H789" s="245">
        <v>14.3</v>
      </c>
      <c r="I789" s="244">
        <v>89</v>
      </c>
      <c r="J789" s="246">
        <v>0.02</v>
      </c>
      <c r="K789" s="183" t="s">
        <v>103</v>
      </c>
    </row>
    <row r="790" spans="1:11" x14ac:dyDescent="0.25">
      <c r="A790" s="240"/>
      <c r="B790" s="241" t="s">
        <v>313</v>
      </c>
      <c r="C790" s="306"/>
      <c r="D790" s="307">
        <v>0.45</v>
      </c>
      <c r="E790" s="242">
        <v>0.45</v>
      </c>
      <c r="F790" s="246"/>
      <c r="G790" s="246"/>
      <c r="H790" s="244"/>
      <c r="I790" s="244"/>
      <c r="J790" s="246"/>
      <c r="K790" s="183"/>
    </row>
    <row r="791" spans="1:11" x14ac:dyDescent="0.25">
      <c r="A791" s="240"/>
      <c r="B791" s="241" t="s">
        <v>310</v>
      </c>
      <c r="C791" s="306"/>
      <c r="D791" s="307">
        <v>5</v>
      </c>
      <c r="E791" s="242">
        <v>5</v>
      </c>
      <c r="F791" s="246"/>
      <c r="G791" s="246"/>
      <c r="H791" s="244"/>
      <c r="I791" s="246"/>
      <c r="J791" s="246"/>
      <c r="K791" s="183"/>
    </row>
    <row r="792" spans="1:11" x14ac:dyDescent="0.25">
      <c r="A792" s="240"/>
      <c r="B792" s="241" t="s">
        <v>309</v>
      </c>
      <c r="C792" s="306"/>
      <c r="D792" s="307">
        <v>92</v>
      </c>
      <c r="E792" s="242">
        <v>90</v>
      </c>
      <c r="F792" s="246"/>
      <c r="G792" s="246"/>
      <c r="H792" s="244"/>
      <c r="I792" s="246"/>
      <c r="J792" s="246"/>
      <c r="K792" s="183"/>
    </row>
    <row r="793" spans="1:11" x14ac:dyDescent="0.25">
      <c r="A793" s="240"/>
      <c r="B793" s="241" t="s">
        <v>315</v>
      </c>
      <c r="C793" s="306"/>
      <c r="D793" s="307">
        <v>88</v>
      </c>
      <c r="E793" s="242">
        <v>88</v>
      </c>
      <c r="F793" s="246"/>
      <c r="G793" s="246"/>
      <c r="H793" s="244"/>
      <c r="I793" s="246"/>
      <c r="J793" s="246"/>
      <c r="K793" s="183"/>
    </row>
    <row r="794" spans="1:11" x14ac:dyDescent="0.25">
      <c r="A794" s="209" t="s">
        <v>27</v>
      </c>
      <c r="B794" s="160"/>
      <c r="C794" s="211" t="s">
        <v>28</v>
      </c>
      <c r="D794" s="217"/>
      <c r="E794" s="182"/>
      <c r="F794" s="202">
        <v>2.2999999999999998</v>
      </c>
      <c r="G794" s="201">
        <v>4.5</v>
      </c>
      <c r="H794" s="213">
        <v>15.4</v>
      </c>
      <c r="I794" s="202">
        <v>111</v>
      </c>
      <c r="J794" s="201"/>
      <c r="K794" s="183" t="s">
        <v>29</v>
      </c>
    </row>
    <row r="795" spans="1:11" x14ac:dyDescent="0.25">
      <c r="A795" s="209"/>
      <c r="B795" s="160" t="s">
        <v>316</v>
      </c>
      <c r="C795" s="211"/>
      <c r="D795" s="202">
        <v>30</v>
      </c>
      <c r="E795" s="201">
        <v>30</v>
      </c>
      <c r="F795" s="202"/>
      <c r="G795" s="201"/>
      <c r="H795" s="201"/>
      <c r="I795" s="202"/>
      <c r="J795" s="201"/>
      <c r="K795" s="183"/>
    </row>
    <row r="796" spans="1:11" ht="15.75" thickBot="1" x14ac:dyDescent="0.3">
      <c r="A796" s="209"/>
      <c r="B796" s="160" t="s">
        <v>312</v>
      </c>
      <c r="C796" s="211"/>
      <c r="D796" s="202">
        <v>5</v>
      </c>
      <c r="E796" s="201">
        <v>5</v>
      </c>
      <c r="F796" s="202" t="s">
        <v>203</v>
      </c>
      <c r="G796" s="201"/>
      <c r="H796" s="201"/>
      <c r="I796" s="202"/>
      <c r="J796" s="201"/>
      <c r="K796" s="183"/>
    </row>
    <row r="797" spans="1:11" ht="15.75" thickBot="1" x14ac:dyDescent="0.3">
      <c r="A797" s="196" t="s">
        <v>30</v>
      </c>
      <c r="B797" s="197"/>
      <c r="C797" s="203">
        <v>400</v>
      </c>
      <c r="D797" s="278"/>
      <c r="E797" s="187"/>
      <c r="F797" s="187">
        <f>SUM(F781:F796)</f>
        <v>8.8000000000000007</v>
      </c>
      <c r="G797" s="187">
        <f t="shared" ref="G797:J797" si="28">SUM(G781:G796)</f>
        <v>10.5</v>
      </c>
      <c r="H797" s="187">
        <f t="shared" si="28"/>
        <v>45.7</v>
      </c>
      <c r="I797" s="187">
        <f t="shared" si="28"/>
        <v>313</v>
      </c>
      <c r="J797" s="187">
        <f t="shared" si="28"/>
        <v>0.52</v>
      </c>
      <c r="K797" s="173"/>
    </row>
    <row r="798" spans="1:11" x14ac:dyDescent="0.25">
      <c r="A798" s="190"/>
      <c r="B798" s="191" t="s">
        <v>31</v>
      </c>
      <c r="C798" s="206"/>
      <c r="D798" s="167"/>
      <c r="E798" s="168"/>
      <c r="F798" s="167"/>
      <c r="G798" s="168"/>
      <c r="H798" s="208"/>
      <c r="I798" s="167"/>
      <c r="J798" s="201"/>
      <c r="K798" s="173"/>
    </row>
    <row r="799" spans="1:11" x14ac:dyDescent="0.25">
      <c r="A799" s="209" t="s">
        <v>32</v>
      </c>
      <c r="B799" s="160"/>
      <c r="C799" s="200">
        <v>125</v>
      </c>
      <c r="D799" s="237">
        <v>125</v>
      </c>
      <c r="E799" s="200">
        <v>125</v>
      </c>
      <c r="F799" s="202">
        <v>0.75</v>
      </c>
      <c r="G799" s="201">
        <v>0.38</v>
      </c>
      <c r="H799" s="213">
        <v>23</v>
      </c>
      <c r="I799" s="201">
        <v>98.42</v>
      </c>
      <c r="J799" s="202">
        <v>5.6</v>
      </c>
      <c r="K799" s="183" t="s">
        <v>73</v>
      </c>
    </row>
    <row r="800" spans="1:11" ht="15.75" thickBot="1" x14ac:dyDescent="0.3">
      <c r="A800" s="209" t="s">
        <v>210</v>
      </c>
      <c r="B800" s="160"/>
      <c r="C800" s="200"/>
      <c r="D800" s="237"/>
      <c r="E800" s="200"/>
      <c r="F800" s="202"/>
      <c r="G800" s="202"/>
      <c r="H800" s="213"/>
      <c r="I800" s="202"/>
      <c r="J800" s="202"/>
      <c r="K800" s="183"/>
    </row>
    <row r="801" spans="1:11" ht="15.75" thickBot="1" x14ac:dyDescent="0.3">
      <c r="A801" s="196" t="s">
        <v>30</v>
      </c>
      <c r="B801" s="197"/>
      <c r="C801" s="203">
        <f>SUM(C799)</f>
        <v>125</v>
      </c>
      <c r="D801" s="188"/>
      <c r="E801" s="338"/>
      <c r="F801" s="188">
        <f>SUM(F799)</f>
        <v>0.75</v>
      </c>
      <c r="G801" s="188">
        <f>SUM(G799)</f>
        <v>0.38</v>
      </c>
      <c r="H801" s="188">
        <f>SUM(H799)</f>
        <v>23</v>
      </c>
      <c r="I801" s="188">
        <f>SUM(I799)</f>
        <v>98.42</v>
      </c>
      <c r="J801" s="188">
        <f>SUM(J799)</f>
        <v>5.6</v>
      </c>
      <c r="K801" s="173"/>
    </row>
    <row r="802" spans="1:11" x14ac:dyDescent="0.25">
      <c r="A802" s="190"/>
      <c r="B802" s="191" t="s">
        <v>35</v>
      </c>
      <c r="C802" s="206"/>
      <c r="D802" s="208"/>
      <c r="E802" s="339"/>
      <c r="F802" s="167"/>
      <c r="G802" s="168"/>
      <c r="H802" s="208"/>
      <c r="I802" s="167"/>
      <c r="J802" s="182"/>
      <c r="K802" s="173"/>
    </row>
    <row r="803" spans="1:11" ht="23.25" x14ac:dyDescent="0.25">
      <c r="A803" s="209" t="s">
        <v>152</v>
      </c>
      <c r="B803" s="160"/>
      <c r="C803" s="211">
        <v>50</v>
      </c>
      <c r="D803" s="213"/>
      <c r="E803" s="201"/>
      <c r="F803" s="213">
        <v>0.5</v>
      </c>
      <c r="G803" s="201">
        <v>2.25</v>
      </c>
      <c r="H803" s="213">
        <v>4.8</v>
      </c>
      <c r="I803" s="202">
        <v>42</v>
      </c>
      <c r="J803" s="201">
        <v>0.8</v>
      </c>
      <c r="K803" s="183" t="s">
        <v>153</v>
      </c>
    </row>
    <row r="804" spans="1:11" x14ac:dyDescent="0.25">
      <c r="A804" s="209"/>
      <c r="B804" s="160" t="s">
        <v>349</v>
      </c>
      <c r="C804" s="211"/>
      <c r="D804" s="213">
        <v>15.2</v>
      </c>
      <c r="E804" s="201">
        <v>13.3</v>
      </c>
      <c r="F804" s="213"/>
      <c r="G804" s="201"/>
      <c r="H804" s="213"/>
      <c r="I804" s="202"/>
      <c r="J804" s="201"/>
      <c r="K804" s="183"/>
    </row>
    <row r="805" spans="1:11" x14ac:dyDescent="0.25">
      <c r="A805" s="209"/>
      <c r="B805" s="160" t="s">
        <v>381</v>
      </c>
      <c r="C805" s="211"/>
      <c r="D805" s="213">
        <v>45.28</v>
      </c>
      <c r="E805" s="201">
        <v>33.299999999999997</v>
      </c>
      <c r="F805" s="213"/>
      <c r="G805" s="201"/>
      <c r="H805" s="213"/>
      <c r="I805" s="202"/>
      <c r="J805" s="201"/>
      <c r="K805" s="183"/>
    </row>
    <row r="806" spans="1:11" x14ac:dyDescent="0.25">
      <c r="A806" s="209"/>
      <c r="B806" s="160" t="s">
        <v>314</v>
      </c>
      <c r="C806" s="211"/>
      <c r="D806" s="213">
        <v>1.7</v>
      </c>
      <c r="E806" s="201">
        <v>1.7</v>
      </c>
      <c r="F806" s="213"/>
      <c r="G806" s="201"/>
      <c r="H806" s="213"/>
      <c r="I806" s="202"/>
      <c r="J806" s="201"/>
      <c r="K806" s="183"/>
    </row>
    <row r="807" spans="1:11" x14ac:dyDescent="0.25">
      <c r="A807" s="209"/>
      <c r="B807" s="160" t="s">
        <v>318</v>
      </c>
      <c r="C807" s="211"/>
      <c r="D807" s="213">
        <v>2.5</v>
      </c>
      <c r="E807" s="201">
        <v>2.5</v>
      </c>
      <c r="F807" s="213"/>
      <c r="G807" s="201"/>
      <c r="H807" s="213"/>
      <c r="I807" s="202"/>
      <c r="J807" s="201"/>
      <c r="K807" s="183"/>
    </row>
    <row r="808" spans="1:11" x14ac:dyDescent="0.25">
      <c r="A808" s="209" t="s">
        <v>211</v>
      </c>
      <c r="B808" s="160"/>
      <c r="C808" s="211" t="s">
        <v>212</v>
      </c>
      <c r="D808" s="201"/>
      <c r="E808" s="201"/>
      <c r="F808" s="201">
        <v>10.3</v>
      </c>
      <c r="G808" s="201">
        <v>5.63</v>
      </c>
      <c r="H808" s="213">
        <v>26.4</v>
      </c>
      <c r="I808" s="202">
        <v>197.5</v>
      </c>
      <c r="J808" s="201">
        <v>5.6</v>
      </c>
      <c r="K808" s="183" t="s">
        <v>213</v>
      </c>
    </row>
    <row r="809" spans="1:11" x14ac:dyDescent="0.25">
      <c r="A809" s="209"/>
      <c r="B809" s="160" t="s">
        <v>341</v>
      </c>
      <c r="C809" s="211"/>
      <c r="D809" s="201">
        <v>38.159999999999997</v>
      </c>
      <c r="E809" s="201">
        <v>29</v>
      </c>
      <c r="F809" s="202"/>
      <c r="G809" s="202"/>
      <c r="H809" s="213"/>
      <c r="I809" s="202"/>
      <c r="J809" s="201"/>
      <c r="K809" s="183" t="s">
        <v>405</v>
      </c>
    </row>
    <row r="810" spans="1:11" x14ac:dyDescent="0.25">
      <c r="A810" s="209"/>
      <c r="B810" s="160" t="s">
        <v>406</v>
      </c>
      <c r="C810" s="211"/>
      <c r="D810" s="201">
        <v>7.2</v>
      </c>
      <c r="E810" s="201">
        <v>6</v>
      </c>
      <c r="F810" s="202"/>
      <c r="G810" s="202"/>
      <c r="H810" s="213"/>
      <c r="I810" s="202"/>
      <c r="J810" s="201"/>
      <c r="K810" s="183"/>
    </row>
    <row r="811" spans="1:11" x14ac:dyDescent="0.25">
      <c r="A811" s="209"/>
      <c r="B811" s="160" t="s">
        <v>335</v>
      </c>
      <c r="C811" s="211"/>
      <c r="D811" s="201">
        <v>1.68</v>
      </c>
      <c r="E811" s="201">
        <v>1.5</v>
      </c>
      <c r="F811" s="202"/>
      <c r="G811" s="202"/>
      <c r="H811" s="213"/>
      <c r="I811" s="202"/>
      <c r="J811" s="201"/>
      <c r="K811" s="183"/>
    </row>
    <row r="812" spans="1:11" x14ac:dyDescent="0.25">
      <c r="A812" s="209"/>
      <c r="B812" s="160" t="s">
        <v>315</v>
      </c>
      <c r="C812" s="211"/>
      <c r="D812" s="201">
        <v>2.4</v>
      </c>
      <c r="E812" s="201">
        <v>2.4</v>
      </c>
      <c r="F812" s="202"/>
      <c r="G812" s="202"/>
      <c r="H812" s="213"/>
      <c r="I812" s="202"/>
      <c r="J812" s="201"/>
      <c r="K812" s="183"/>
    </row>
    <row r="813" spans="1:11" x14ac:dyDescent="0.25">
      <c r="A813" s="209"/>
      <c r="B813" s="160" t="s">
        <v>329</v>
      </c>
      <c r="C813" s="211"/>
      <c r="D813" s="201"/>
      <c r="E813" s="201">
        <v>38</v>
      </c>
      <c r="F813" s="202"/>
      <c r="G813" s="202"/>
      <c r="H813" s="213"/>
      <c r="I813" s="202"/>
      <c r="J813" s="201"/>
      <c r="K813" s="183"/>
    </row>
    <row r="814" spans="1:11" x14ac:dyDescent="0.25">
      <c r="A814" s="209"/>
      <c r="B814" s="160" t="s">
        <v>320</v>
      </c>
      <c r="C814" s="211"/>
      <c r="D814" s="201">
        <v>100.2</v>
      </c>
      <c r="E814" s="201">
        <v>60</v>
      </c>
      <c r="F814" s="202"/>
      <c r="G814" s="202"/>
      <c r="H814" s="202"/>
      <c r="I814" s="202"/>
      <c r="J814" s="201"/>
      <c r="K814" s="183"/>
    </row>
    <row r="815" spans="1:11" x14ac:dyDescent="0.25">
      <c r="A815" s="209"/>
      <c r="B815" s="160" t="s">
        <v>323</v>
      </c>
      <c r="C815" s="211"/>
      <c r="D815" s="201">
        <v>10.64</v>
      </c>
      <c r="E815" s="201">
        <v>8</v>
      </c>
      <c r="F815" s="202"/>
      <c r="G815" s="201"/>
      <c r="H815" s="213"/>
      <c r="I815" s="202"/>
      <c r="J815" s="201"/>
      <c r="K815" s="183"/>
    </row>
    <row r="816" spans="1:11" x14ac:dyDescent="0.25">
      <c r="A816" s="209"/>
      <c r="B816" s="160" t="s">
        <v>325</v>
      </c>
      <c r="C816" s="211"/>
      <c r="D816" s="201">
        <v>9.52</v>
      </c>
      <c r="E816" s="201">
        <v>8</v>
      </c>
      <c r="F816" s="202"/>
      <c r="G816" s="201"/>
      <c r="H816" s="213"/>
      <c r="I816" s="202"/>
      <c r="J816" s="201"/>
      <c r="K816" s="308"/>
    </row>
    <row r="817" spans="1:11" x14ac:dyDescent="0.25">
      <c r="A817" s="209"/>
      <c r="B817" s="160" t="s">
        <v>387</v>
      </c>
      <c r="C817" s="211"/>
      <c r="D817" s="201">
        <v>8</v>
      </c>
      <c r="E817" s="201">
        <v>8</v>
      </c>
      <c r="F817" s="202"/>
      <c r="G817" s="201"/>
      <c r="H817" s="213"/>
      <c r="I817" s="202"/>
      <c r="J817" s="201"/>
      <c r="K817" s="308"/>
    </row>
    <row r="818" spans="1:11" x14ac:dyDescent="0.25">
      <c r="A818" s="209"/>
      <c r="B818" s="160" t="s">
        <v>318</v>
      </c>
      <c r="C818" s="211"/>
      <c r="D818" s="201">
        <v>2.5</v>
      </c>
      <c r="E818" s="201">
        <v>2.5</v>
      </c>
      <c r="F818" s="202"/>
      <c r="G818" s="201"/>
      <c r="H818" s="213"/>
      <c r="I818" s="202"/>
      <c r="J818" s="201"/>
      <c r="K818" s="308"/>
    </row>
    <row r="819" spans="1:11" x14ac:dyDescent="0.25">
      <c r="A819" s="209"/>
      <c r="B819" s="160" t="s">
        <v>311</v>
      </c>
      <c r="C819" s="211"/>
      <c r="D819" s="201">
        <v>1.2</v>
      </c>
      <c r="E819" s="201">
        <v>1.2</v>
      </c>
      <c r="F819" s="202"/>
      <c r="G819" s="201"/>
      <c r="H819" s="213"/>
      <c r="I819" s="202"/>
      <c r="J819" s="201"/>
      <c r="K819" s="308"/>
    </row>
    <row r="820" spans="1:11" x14ac:dyDescent="0.25">
      <c r="A820" s="209"/>
      <c r="B820" s="160" t="s">
        <v>315</v>
      </c>
      <c r="C820" s="211"/>
      <c r="D820" s="201">
        <v>144</v>
      </c>
      <c r="E820" s="201">
        <v>144</v>
      </c>
      <c r="F820" s="202"/>
      <c r="G820" s="201"/>
      <c r="H820" s="213"/>
      <c r="I820" s="202"/>
      <c r="J820" s="201"/>
      <c r="K820" s="308"/>
    </row>
    <row r="821" spans="1:11" x14ac:dyDescent="0.25">
      <c r="A821" s="209" t="s">
        <v>214</v>
      </c>
      <c r="B821" s="160"/>
      <c r="C821" s="211">
        <v>180</v>
      </c>
      <c r="D821" s="211"/>
      <c r="E821" s="212"/>
      <c r="F821" s="211">
        <v>13</v>
      </c>
      <c r="G821" s="212">
        <v>11.3</v>
      </c>
      <c r="H821" s="211">
        <v>18</v>
      </c>
      <c r="I821" s="212">
        <v>226</v>
      </c>
      <c r="J821" s="214">
        <v>4.7</v>
      </c>
      <c r="K821" s="183" t="s">
        <v>215</v>
      </c>
    </row>
    <row r="822" spans="1:11" x14ac:dyDescent="0.25">
      <c r="A822" s="209"/>
      <c r="B822" s="160" t="s">
        <v>350</v>
      </c>
      <c r="C822" s="211"/>
      <c r="D822" s="211">
        <v>47.25</v>
      </c>
      <c r="E822" s="212">
        <v>47.25</v>
      </c>
      <c r="F822" s="259"/>
      <c r="G822" s="262"/>
      <c r="H822" s="259"/>
      <c r="I822" s="212"/>
      <c r="J822" s="214"/>
      <c r="K822" s="183"/>
    </row>
    <row r="823" spans="1:11" x14ac:dyDescent="0.25">
      <c r="A823" s="209"/>
      <c r="B823" s="160" t="s">
        <v>407</v>
      </c>
      <c r="C823" s="211"/>
      <c r="D823" s="211"/>
      <c r="E823" s="212">
        <v>30</v>
      </c>
      <c r="F823" s="259"/>
      <c r="G823" s="262"/>
      <c r="H823" s="259"/>
      <c r="I823" s="212"/>
      <c r="J823" s="214"/>
      <c r="K823" s="183"/>
    </row>
    <row r="824" spans="1:11" x14ac:dyDescent="0.25">
      <c r="A824" s="209"/>
      <c r="B824" s="160" t="s">
        <v>320</v>
      </c>
      <c r="C824" s="211"/>
      <c r="D824" s="211">
        <v>160.32</v>
      </c>
      <c r="E824" s="212">
        <v>96</v>
      </c>
      <c r="F824" s="259"/>
      <c r="G824" s="262"/>
      <c r="H824" s="259"/>
      <c r="I824" s="262"/>
      <c r="J824" s="263"/>
      <c r="K824" s="183"/>
    </row>
    <row r="825" spans="1:11" x14ac:dyDescent="0.25">
      <c r="A825" s="209"/>
      <c r="B825" s="160" t="s">
        <v>325</v>
      </c>
      <c r="C825" s="211"/>
      <c r="D825" s="211">
        <v>14.28</v>
      </c>
      <c r="E825" s="212">
        <v>12</v>
      </c>
      <c r="F825" s="259"/>
      <c r="G825" s="262"/>
      <c r="H825" s="259"/>
      <c r="I825" s="212"/>
      <c r="J825" s="214"/>
      <c r="K825" s="183"/>
    </row>
    <row r="826" spans="1:11" x14ac:dyDescent="0.25">
      <c r="A826" s="209"/>
      <c r="B826" s="160" t="s">
        <v>408</v>
      </c>
      <c r="C826" s="211"/>
      <c r="D826" s="211">
        <v>3</v>
      </c>
      <c r="E826" s="212">
        <v>3</v>
      </c>
      <c r="F826" s="259"/>
      <c r="G826" s="262"/>
      <c r="H826" s="259"/>
      <c r="I826" s="212"/>
      <c r="J826" s="214"/>
      <c r="K826" s="183"/>
    </row>
    <row r="827" spans="1:11" x14ac:dyDescent="0.25">
      <c r="A827" s="209"/>
      <c r="B827" s="160" t="s">
        <v>318</v>
      </c>
      <c r="C827" s="211"/>
      <c r="D827" s="211">
        <v>8</v>
      </c>
      <c r="E827" s="212">
        <v>8</v>
      </c>
      <c r="F827" s="259"/>
      <c r="G827" s="262"/>
      <c r="H827" s="259"/>
      <c r="I827" s="212"/>
      <c r="J827" s="214"/>
      <c r="K827" s="183"/>
    </row>
    <row r="828" spans="1:11" x14ac:dyDescent="0.25">
      <c r="A828" s="209"/>
      <c r="B828" s="160" t="s">
        <v>322</v>
      </c>
      <c r="C828" s="211"/>
      <c r="D828" s="211">
        <v>22</v>
      </c>
      <c r="E828" s="212">
        <v>12</v>
      </c>
      <c r="F828" s="259"/>
      <c r="G828" s="262"/>
      <c r="H828" s="259"/>
      <c r="I828" s="212"/>
      <c r="J828" s="214"/>
      <c r="K828" s="183"/>
    </row>
    <row r="829" spans="1:11" x14ac:dyDescent="0.25">
      <c r="A829" s="209"/>
      <c r="B829" s="160" t="s">
        <v>334</v>
      </c>
      <c r="C829" s="211"/>
      <c r="D829" s="211">
        <v>2</v>
      </c>
      <c r="E829" s="212">
        <v>2</v>
      </c>
      <c r="F829" s="259"/>
      <c r="G829" s="262"/>
      <c r="H829" s="259"/>
      <c r="I829" s="212"/>
      <c r="J829" s="214"/>
      <c r="K829" s="183"/>
    </row>
    <row r="830" spans="1:11" x14ac:dyDescent="0.25">
      <c r="A830" s="209"/>
      <c r="B830" s="160" t="s">
        <v>336</v>
      </c>
      <c r="C830" s="211"/>
      <c r="D830" s="212">
        <v>1.3</v>
      </c>
      <c r="E830" s="212">
        <v>1.3</v>
      </c>
      <c r="F830" s="262"/>
      <c r="G830" s="262"/>
      <c r="H830" s="262"/>
      <c r="I830" s="212"/>
      <c r="J830" s="214"/>
      <c r="K830" s="183"/>
    </row>
    <row r="831" spans="1:11" x14ac:dyDescent="0.25">
      <c r="A831" s="325" t="s">
        <v>114</v>
      </c>
      <c r="B831" s="160"/>
      <c r="C831" s="211">
        <v>180</v>
      </c>
      <c r="D831" s="213"/>
      <c r="E831" s="201"/>
      <c r="F831" s="214">
        <v>0.7</v>
      </c>
      <c r="G831" s="219">
        <v>0</v>
      </c>
      <c r="H831" s="220">
        <v>20</v>
      </c>
      <c r="I831" s="326">
        <v>83</v>
      </c>
      <c r="J831" s="211">
        <v>0.13</v>
      </c>
      <c r="K831" s="283" t="s">
        <v>115</v>
      </c>
    </row>
    <row r="832" spans="1:11" x14ac:dyDescent="0.25">
      <c r="A832" s="325"/>
      <c r="B832" s="160" t="s">
        <v>367</v>
      </c>
      <c r="C832" s="211"/>
      <c r="D832" s="213">
        <v>18.36</v>
      </c>
      <c r="E832" s="201">
        <v>18</v>
      </c>
      <c r="F832" s="214"/>
      <c r="G832" s="211"/>
      <c r="H832" s="212"/>
      <c r="I832" s="326"/>
      <c r="J832" s="211"/>
      <c r="K832" s="283"/>
    </row>
    <row r="833" spans="1:11" x14ac:dyDescent="0.25">
      <c r="A833" s="325"/>
      <c r="B833" s="160" t="s">
        <v>332</v>
      </c>
      <c r="C833" s="211"/>
      <c r="D833" s="213">
        <v>182</v>
      </c>
      <c r="E833" s="201">
        <v>182</v>
      </c>
      <c r="F833" s="214"/>
      <c r="G833" s="211"/>
      <c r="H833" s="212"/>
      <c r="I833" s="326"/>
      <c r="J833" s="211"/>
      <c r="K833" s="283"/>
    </row>
    <row r="834" spans="1:11" x14ac:dyDescent="0.25">
      <c r="A834" s="325"/>
      <c r="B834" s="160" t="s">
        <v>310</v>
      </c>
      <c r="C834" s="211"/>
      <c r="D834" s="213">
        <v>5</v>
      </c>
      <c r="E834" s="201">
        <v>5</v>
      </c>
      <c r="F834" s="214"/>
      <c r="G834" s="211"/>
      <c r="H834" s="212"/>
      <c r="I834" s="326"/>
      <c r="J834" s="211"/>
      <c r="K834" s="283"/>
    </row>
    <row r="835" spans="1:11" ht="15.75" thickBot="1" x14ac:dyDescent="0.3">
      <c r="A835" s="340" t="s">
        <v>49</v>
      </c>
      <c r="B835" s="161"/>
      <c r="C835" s="266">
        <v>37.5</v>
      </c>
      <c r="D835" s="269">
        <v>37.5</v>
      </c>
      <c r="E835" s="269">
        <v>37.5</v>
      </c>
      <c r="F835" s="266">
        <v>1.8</v>
      </c>
      <c r="G835" s="266">
        <v>0.4</v>
      </c>
      <c r="H835" s="266">
        <v>18</v>
      </c>
      <c r="I835" s="266">
        <v>82.5</v>
      </c>
      <c r="J835" s="266"/>
      <c r="K835" s="277"/>
    </row>
    <row r="836" spans="1:11" ht="15.75" thickBot="1" x14ac:dyDescent="0.3">
      <c r="A836" s="196" t="s">
        <v>30</v>
      </c>
      <c r="B836" s="197"/>
      <c r="C836" s="203">
        <v>677.5</v>
      </c>
      <c r="D836" s="188"/>
      <c r="E836" s="187"/>
      <c r="F836" s="187">
        <f>SUM(F802:F835)</f>
        <v>26.3</v>
      </c>
      <c r="G836" s="187">
        <f t="shared" ref="G836:J836" si="29">SUM(G802:G835)</f>
        <v>19.579999999999998</v>
      </c>
      <c r="H836" s="187">
        <f t="shared" si="29"/>
        <v>87.2</v>
      </c>
      <c r="I836" s="187">
        <f t="shared" si="29"/>
        <v>631</v>
      </c>
      <c r="J836" s="187">
        <f t="shared" si="29"/>
        <v>11.23</v>
      </c>
      <c r="K836" s="173"/>
    </row>
    <row r="837" spans="1:11" x14ac:dyDescent="0.25">
      <c r="A837" s="190"/>
      <c r="B837" s="191" t="s">
        <v>50</v>
      </c>
      <c r="C837" s="206"/>
      <c r="D837" s="208"/>
      <c r="E837" s="168"/>
      <c r="F837" s="168"/>
      <c r="G837" s="208"/>
      <c r="H837" s="168"/>
      <c r="I837" s="208"/>
      <c r="J837" s="182"/>
      <c r="K837" s="173"/>
    </row>
    <row r="838" spans="1:11" x14ac:dyDescent="0.25">
      <c r="A838" s="240" t="s">
        <v>87</v>
      </c>
      <c r="B838" s="241"/>
      <c r="C838" s="242">
        <v>30</v>
      </c>
      <c r="D838" s="307">
        <v>30</v>
      </c>
      <c r="E838" s="242">
        <v>30</v>
      </c>
      <c r="F838" s="244">
        <v>2</v>
      </c>
      <c r="G838" s="244">
        <v>12</v>
      </c>
      <c r="H838" s="244">
        <v>25</v>
      </c>
      <c r="I838" s="245">
        <v>216</v>
      </c>
      <c r="J838" s="244"/>
      <c r="K838" s="309"/>
    </row>
    <row r="839" spans="1:11" x14ac:dyDescent="0.25">
      <c r="A839" s="240" t="s">
        <v>140</v>
      </c>
      <c r="B839" s="241"/>
      <c r="C839" s="242"/>
      <c r="D839" s="307"/>
      <c r="E839" s="242"/>
      <c r="F839" s="244"/>
      <c r="G839" s="244"/>
      <c r="H839" s="244"/>
      <c r="I839" s="245"/>
      <c r="J839" s="244"/>
      <c r="K839" s="309"/>
    </row>
    <row r="840" spans="1:11" x14ac:dyDescent="0.25">
      <c r="A840" s="209" t="s">
        <v>116</v>
      </c>
      <c r="B840" s="160"/>
      <c r="C840" s="211">
        <v>130</v>
      </c>
      <c r="D840" s="212"/>
      <c r="E840" s="214"/>
      <c r="F840" s="212">
        <v>3.77</v>
      </c>
      <c r="G840" s="211">
        <v>3.25</v>
      </c>
      <c r="H840" s="212">
        <v>5.46</v>
      </c>
      <c r="I840" s="211">
        <v>66.2</v>
      </c>
      <c r="J840" s="218">
        <v>0.84</v>
      </c>
      <c r="K840" s="183" t="s">
        <v>117</v>
      </c>
    </row>
    <row r="841" spans="1:11" x14ac:dyDescent="0.25">
      <c r="A841" s="209"/>
      <c r="B841" s="160" t="s">
        <v>368</v>
      </c>
      <c r="C841" s="211"/>
      <c r="D841" s="201">
        <v>134</v>
      </c>
      <c r="E841" s="201">
        <v>130</v>
      </c>
      <c r="F841" s="201"/>
      <c r="G841" s="201"/>
      <c r="H841" s="201"/>
      <c r="I841" s="201"/>
      <c r="J841" s="213"/>
      <c r="K841" s="183"/>
    </row>
    <row r="842" spans="1:11" x14ac:dyDescent="0.25">
      <c r="A842" s="209" t="s">
        <v>91</v>
      </c>
      <c r="B842" s="160"/>
      <c r="C842" s="211">
        <v>50</v>
      </c>
      <c r="D842" s="271"/>
      <c r="E842" s="311"/>
      <c r="F842" s="213">
        <v>0.75</v>
      </c>
      <c r="G842" s="201">
        <v>0.06</v>
      </c>
      <c r="H842" s="213">
        <v>8.5</v>
      </c>
      <c r="I842" s="201">
        <v>38.29</v>
      </c>
      <c r="J842" s="213">
        <v>1.9</v>
      </c>
      <c r="K842" s="201" t="s">
        <v>92</v>
      </c>
    </row>
    <row r="843" spans="1:11" x14ac:dyDescent="0.25">
      <c r="A843" s="209"/>
      <c r="B843" s="160" t="s">
        <v>323</v>
      </c>
      <c r="C843" s="210"/>
      <c r="D843" s="212">
        <v>66.5</v>
      </c>
      <c r="E843" s="211">
        <v>50</v>
      </c>
      <c r="F843" s="213"/>
      <c r="G843" s="201"/>
      <c r="H843" s="213"/>
      <c r="I843" s="201"/>
      <c r="J843" s="234"/>
      <c r="K843" s="183"/>
    </row>
    <row r="844" spans="1:11" x14ac:dyDescent="0.25">
      <c r="A844" s="209"/>
      <c r="B844" s="160" t="s">
        <v>310</v>
      </c>
      <c r="C844" s="210"/>
      <c r="D844" s="212">
        <v>0.5</v>
      </c>
      <c r="E844" s="211">
        <v>0.5</v>
      </c>
      <c r="F844" s="213"/>
      <c r="G844" s="201"/>
      <c r="H844" s="213"/>
      <c r="I844" s="202"/>
      <c r="J844" s="234"/>
      <c r="K844" s="183"/>
    </row>
    <row r="845" spans="1:11" x14ac:dyDescent="0.25">
      <c r="A845" s="240" t="s">
        <v>216</v>
      </c>
      <c r="B845" s="241"/>
      <c r="C845" s="306" t="s">
        <v>144</v>
      </c>
      <c r="D845" s="307"/>
      <c r="E845" s="242"/>
      <c r="F845" s="245">
        <v>9</v>
      </c>
      <c r="G845" s="244">
        <v>12.5</v>
      </c>
      <c r="H845" s="245">
        <v>24</v>
      </c>
      <c r="I845" s="244">
        <v>244.5</v>
      </c>
      <c r="J845" s="245">
        <v>0.23</v>
      </c>
      <c r="K845" s="183" t="s">
        <v>217</v>
      </c>
    </row>
    <row r="846" spans="1:11" x14ac:dyDescent="0.25">
      <c r="A846" s="240"/>
      <c r="B846" s="241" t="s">
        <v>357</v>
      </c>
      <c r="C846" s="306"/>
      <c r="D846" s="307">
        <v>98.8</v>
      </c>
      <c r="E846" s="242">
        <v>97.5</v>
      </c>
      <c r="F846" s="245"/>
      <c r="G846" s="244"/>
      <c r="H846" s="245"/>
      <c r="I846" s="244"/>
      <c r="J846" s="245"/>
      <c r="K846" s="183"/>
    </row>
    <row r="847" spans="1:11" x14ac:dyDescent="0.25">
      <c r="A847" s="240"/>
      <c r="B847" s="241" t="s">
        <v>342</v>
      </c>
      <c r="C847" s="306"/>
      <c r="D847" s="307">
        <v>18</v>
      </c>
      <c r="E847" s="242">
        <v>18</v>
      </c>
      <c r="F847" s="245"/>
      <c r="G847" s="244"/>
      <c r="H847" s="245"/>
      <c r="I847" s="244"/>
      <c r="J847" s="245"/>
      <c r="K847" s="183"/>
    </row>
    <row r="848" spans="1:11" x14ac:dyDescent="0.25">
      <c r="A848" s="240"/>
      <c r="B848" s="241" t="s">
        <v>310</v>
      </c>
      <c r="C848" s="306"/>
      <c r="D848" s="307">
        <v>9</v>
      </c>
      <c r="E848" s="242">
        <v>9</v>
      </c>
      <c r="F848" s="245"/>
      <c r="G848" s="244"/>
      <c r="H848" s="245"/>
      <c r="I848" s="244"/>
      <c r="J848" s="245"/>
      <c r="K848" s="183"/>
    </row>
    <row r="849" spans="1:11" x14ac:dyDescent="0.25">
      <c r="A849" s="240"/>
      <c r="B849" s="241" t="s">
        <v>335</v>
      </c>
      <c r="C849" s="306"/>
      <c r="D849" s="307">
        <v>7.8</v>
      </c>
      <c r="E849" s="242">
        <v>7.8</v>
      </c>
      <c r="F849" s="245"/>
      <c r="G849" s="244"/>
      <c r="H849" s="245"/>
      <c r="I849" s="244"/>
      <c r="J849" s="245"/>
      <c r="K849" s="183"/>
    </row>
    <row r="850" spans="1:11" x14ac:dyDescent="0.25">
      <c r="A850" s="240"/>
      <c r="B850" s="241" t="s">
        <v>312</v>
      </c>
      <c r="C850" s="306"/>
      <c r="D850" s="307">
        <v>3.9</v>
      </c>
      <c r="E850" s="242">
        <v>3.9</v>
      </c>
      <c r="F850" s="245"/>
      <c r="G850" s="244"/>
      <c r="H850" s="245"/>
      <c r="I850" s="244"/>
      <c r="J850" s="245"/>
      <c r="K850" s="183"/>
    </row>
    <row r="851" spans="1:11" x14ac:dyDescent="0.25">
      <c r="A851" s="240"/>
      <c r="B851" s="241" t="s">
        <v>326</v>
      </c>
      <c r="C851" s="306"/>
      <c r="D851" s="307">
        <v>3.9</v>
      </c>
      <c r="E851" s="242">
        <v>3.9</v>
      </c>
      <c r="F851" s="245"/>
      <c r="G851" s="244"/>
      <c r="H851" s="245"/>
      <c r="I851" s="244"/>
      <c r="J851" s="245"/>
      <c r="K851" s="183"/>
    </row>
    <row r="852" spans="1:11" x14ac:dyDescent="0.25">
      <c r="A852" s="240"/>
      <c r="B852" s="241" t="s">
        <v>364</v>
      </c>
      <c r="C852" s="306"/>
      <c r="D852" s="307"/>
      <c r="E852" s="242">
        <v>153.4</v>
      </c>
      <c r="F852" s="245"/>
      <c r="G852" s="244"/>
      <c r="H852" s="245"/>
      <c r="I852" s="246"/>
      <c r="J852" s="245"/>
      <c r="K852" s="183"/>
    </row>
    <row r="853" spans="1:11" x14ac:dyDescent="0.25">
      <c r="A853" s="240"/>
      <c r="B853" s="241" t="s">
        <v>358</v>
      </c>
      <c r="C853" s="306"/>
      <c r="D853" s="307">
        <v>20</v>
      </c>
      <c r="E853" s="242">
        <v>20</v>
      </c>
      <c r="F853" s="245"/>
      <c r="G853" s="244"/>
      <c r="H853" s="245"/>
      <c r="I853" s="246"/>
      <c r="J853" s="245"/>
      <c r="K853" s="183"/>
    </row>
    <row r="854" spans="1:11" x14ac:dyDescent="0.25">
      <c r="A854" s="209" t="s">
        <v>96</v>
      </c>
      <c r="B854" s="160"/>
      <c r="C854" s="210" t="s">
        <v>97</v>
      </c>
      <c r="D854" s="220"/>
      <c r="E854" s="219"/>
      <c r="F854" s="202">
        <v>0.08</v>
      </c>
      <c r="G854" s="201">
        <v>0.01</v>
      </c>
      <c r="H854" s="213">
        <v>6.8</v>
      </c>
      <c r="I854" s="202">
        <v>27.3</v>
      </c>
      <c r="J854" s="202">
        <v>1.9</v>
      </c>
      <c r="K854" s="183" t="s">
        <v>98</v>
      </c>
    </row>
    <row r="855" spans="1:11" x14ac:dyDescent="0.25">
      <c r="A855" s="209"/>
      <c r="B855" s="160" t="s">
        <v>313</v>
      </c>
      <c r="C855" s="210"/>
      <c r="D855" s="212">
        <v>0.35</v>
      </c>
      <c r="E855" s="211">
        <v>0.35</v>
      </c>
      <c r="F855" s="202"/>
      <c r="G855" s="201"/>
      <c r="H855" s="213"/>
      <c r="I855" s="202"/>
      <c r="J855" s="202"/>
      <c r="K855" s="183"/>
    </row>
    <row r="856" spans="1:11" x14ac:dyDescent="0.25">
      <c r="A856" s="209"/>
      <c r="B856" s="160" t="s">
        <v>310</v>
      </c>
      <c r="C856" s="210"/>
      <c r="D856" s="212">
        <v>3</v>
      </c>
      <c r="E856" s="211">
        <v>3</v>
      </c>
      <c r="F856" s="202"/>
      <c r="G856" s="201"/>
      <c r="H856" s="202"/>
      <c r="I856" s="202"/>
      <c r="J856" s="202"/>
      <c r="K856" s="183"/>
    </row>
    <row r="857" spans="1:11" x14ac:dyDescent="0.25">
      <c r="A857" s="209"/>
      <c r="B857" s="160" t="s">
        <v>359</v>
      </c>
      <c r="C857" s="210"/>
      <c r="D857" s="218">
        <v>3.4</v>
      </c>
      <c r="E857" s="211">
        <v>3</v>
      </c>
      <c r="F857" s="201"/>
      <c r="G857" s="213"/>
      <c r="H857" s="201"/>
      <c r="I857" s="213"/>
      <c r="J857" s="202"/>
      <c r="K857" s="183"/>
    </row>
    <row r="858" spans="1:11" x14ac:dyDescent="0.25">
      <c r="A858" s="209"/>
      <c r="B858" s="160" t="s">
        <v>315</v>
      </c>
      <c r="C858" s="210"/>
      <c r="D858" s="219">
        <v>120</v>
      </c>
      <c r="E858" s="219">
        <v>120</v>
      </c>
      <c r="F858" s="201"/>
      <c r="G858" s="213"/>
      <c r="H858" s="201"/>
      <c r="I858" s="213"/>
      <c r="J858" s="202"/>
      <c r="K858" s="183"/>
    </row>
    <row r="859" spans="1:11" ht="15.75" thickBot="1" x14ac:dyDescent="0.3">
      <c r="A859" s="209" t="s">
        <v>62</v>
      </c>
      <c r="B859" s="160"/>
      <c r="C859" s="211">
        <v>23</v>
      </c>
      <c r="D859" s="201">
        <v>23</v>
      </c>
      <c r="E859" s="201">
        <v>23</v>
      </c>
      <c r="F859" s="201">
        <v>1.8</v>
      </c>
      <c r="G859" s="213">
        <v>0.23</v>
      </c>
      <c r="H859" s="201">
        <v>11.3</v>
      </c>
      <c r="I859" s="213">
        <v>54.5</v>
      </c>
      <c r="J859" s="201">
        <v>0</v>
      </c>
      <c r="K859" s="183"/>
    </row>
    <row r="860" spans="1:11" ht="15.75" thickBot="1" x14ac:dyDescent="0.3">
      <c r="A860" s="196" t="s">
        <v>30</v>
      </c>
      <c r="B860" s="197"/>
      <c r="C860" s="203">
        <v>509</v>
      </c>
      <c r="D860" s="278"/>
      <c r="E860" s="187"/>
      <c r="F860" s="278">
        <f>SUM(F837:F859)</f>
        <v>17.399999999999999</v>
      </c>
      <c r="G860" s="278">
        <f t="shared" ref="G860:J860" si="30">SUM(G837:G859)</f>
        <v>28.050000000000004</v>
      </c>
      <c r="H860" s="278">
        <f t="shared" si="30"/>
        <v>81.06</v>
      </c>
      <c r="I860" s="278">
        <f t="shared" si="30"/>
        <v>646.79</v>
      </c>
      <c r="J860" s="278">
        <f t="shared" si="30"/>
        <v>4.8699999999999992</v>
      </c>
      <c r="K860" s="189"/>
    </row>
    <row r="861" spans="1:11" ht="15.75" thickBot="1" x14ac:dyDescent="0.3">
      <c r="A861" s="196" t="s">
        <v>63</v>
      </c>
      <c r="B861" s="197"/>
      <c r="C861" s="203">
        <f>C797+C801+C836+C860</f>
        <v>1711.5</v>
      </c>
      <c r="D861" s="230"/>
      <c r="E861" s="187"/>
      <c r="F861" s="188">
        <f>F797+F801+F836+F860</f>
        <v>53.25</v>
      </c>
      <c r="G861" s="188">
        <f>G797+G801+G836+G860</f>
        <v>58.510000000000005</v>
      </c>
      <c r="H861" s="188">
        <f>H797+H801+H836+H860</f>
        <v>236.96</v>
      </c>
      <c r="I861" s="188">
        <f>I797+I801+I836+I860</f>
        <v>1689.21</v>
      </c>
      <c r="J861" s="188">
        <f>J797+J801+J836+J860</f>
        <v>22.22</v>
      </c>
      <c r="K861" s="189"/>
    </row>
    <row r="862" spans="1:11" ht="15.75" thickBot="1" x14ac:dyDescent="0.3">
      <c r="A862" s="159" t="s">
        <v>218</v>
      </c>
      <c r="I862" s="343"/>
      <c r="J862" s="343"/>
      <c r="K862" s="161"/>
    </row>
    <row r="863" spans="1:11" ht="45.75" x14ac:dyDescent="0.25">
      <c r="A863" s="329" t="s">
        <v>7</v>
      </c>
      <c r="B863" s="330"/>
      <c r="C863" s="331" t="s">
        <v>8</v>
      </c>
      <c r="D863" s="167" t="s">
        <v>304</v>
      </c>
      <c r="E863" s="168" t="s">
        <v>304</v>
      </c>
      <c r="F863" s="167" t="s">
        <v>9</v>
      </c>
      <c r="G863" s="208"/>
      <c r="H863" s="265"/>
      <c r="I863" s="167" t="s">
        <v>10</v>
      </c>
      <c r="J863" s="172" t="s">
        <v>11</v>
      </c>
      <c r="K863" s="173" t="s">
        <v>12</v>
      </c>
    </row>
    <row r="864" spans="1:11" ht="15.75" thickBot="1" x14ac:dyDescent="0.3">
      <c r="A864" s="332" t="s">
        <v>13</v>
      </c>
      <c r="B864" s="333"/>
      <c r="C864" s="334"/>
      <c r="D864" s="177" t="s">
        <v>305</v>
      </c>
      <c r="E864" s="178" t="s">
        <v>305</v>
      </c>
      <c r="F864" s="179"/>
      <c r="G864" s="180"/>
      <c r="H864" s="181"/>
      <c r="I864" s="177" t="s">
        <v>14</v>
      </c>
      <c r="J864" s="182"/>
      <c r="K864" s="183"/>
    </row>
    <row r="865" spans="1:11" ht="15.75" thickBot="1" x14ac:dyDescent="0.3">
      <c r="A865" s="335"/>
      <c r="B865" s="336"/>
      <c r="C865" s="337"/>
      <c r="D865" s="187" t="s">
        <v>306</v>
      </c>
      <c r="E865" s="187" t="s">
        <v>307</v>
      </c>
      <c r="F865" s="187" t="s">
        <v>15</v>
      </c>
      <c r="G865" s="187" t="s">
        <v>16</v>
      </c>
      <c r="H865" s="188" t="s">
        <v>17</v>
      </c>
      <c r="I865" s="188" t="s">
        <v>18</v>
      </c>
      <c r="J865" s="187" t="s">
        <v>19</v>
      </c>
      <c r="K865" s="189"/>
    </row>
    <row r="866" spans="1:11" x14ac:dyDescent="0.25">
      <c r="A866" s="190"/>
      <c r="B866" s="191" t="s">
        <v>20</v>
      </c>
      <c r="C866" s="211"/>
      <c r="D866" s="168"/>
      <c r="E866" s="194"/>
      <c r="F866" s="217"/>
      <c r="G866" s="235"/>
      <c r="H866" s="194"/>
      <c r="I866" s="217"/>
      <c r="J866" s="182"/>
      <c r="K866" s="183"/>
    </row>
    <row r="867" spans="1:11" ht="23.25" x14ac:dyDescent="0.25">
      <c r="A867" s="209" t="s">
        <v>219</v>
      </c>
      <c r="B867" s="160"/>
      <c r="C867" s="211" t="s">
        <v>22</v>
      </c>
      <c r="D867" s="202"/>
      <c r="E867" s="201"/>
      <c r="F867" s="202">
        <v>6.7</v>
      </c>
      <c r="G867" s="201">
        <v>5.5</v>
      </c>
      <c r="H867" s="201">
        <v>23</v>
      </c>
      <c r="I867" s="202">
        <v>168</v>
      </c>
      <c r="J867" s="201">
        <v>0.23</v>
      </c>
      <c r="K867" s="183" t="s">
        <v>220</v>
      </c>
    </row>
    <row r="868" spans="1:11" x14ac:dyDescent="0.25">
      <c r="A868" s="209"/>
      <c r="B868" s="160" t="s">
        <v>418</v>
      </c>
      <c r="C868" s="211"/>
      <c r="D868" s="202">
        <v>25</v>
      </c>
      <c r="E868" s="201">
        <v>25</v>
      </c>
      <c r="F868" s="202"/>
      <c r="G868" s="201"/>
      <c r="H868" s="201"/>
      <c r="I868" s="213"/>
      <c r="J868" s="201"/>
      <c r="K868" s="183"/>
    </row>
    <row r="869" spans="1:11" x14ac:dyDescent="0.25">
      <c r="A869" s="209"/>
      <c r="B869" s="160" t="s">
        <v>309</v>
      </c>
      <c r="C869" s="214"/>
      <c r="D869" s="202">
        <v>176</v>
      </c>
      <c r="E869" s="201">
        <v>176</v>
      </c>
      <c r="F869" s="202"/>
      <c r="G869" s="201"/>
      <c r="H869" s="201"/>
      <c r="I869" s="213"/>
      <c r="J869" s="201"/>
      <c r="K869" s="183"/>
    </row>
    <row r="870" spans="1:11" x14ac:dyDescent="0.25">
      <c r="A870" s="209"/>
      <c r="B870" s="160" t="s">
        <v>310</v>
      </c>
      <c r="C870" s="211"/>
      <c r="D870" s="202">
        <v>1</v>
      </c>
      <c r="E870" s="201">
        <v>1</v>
      </c>
      <c r="F870" s="202"/>
      <c r="G870" s="201"/>
      <c r="H870" s="201"/>
      <c r="I870" s="213"/>
      <c r="J870" s="201"/>
      <c r="K870" s="183"/>
    </row>
    <row r="871" spans="1:11" x14ac:dyDescent="0.25">
      <c r="A871" s="209"/>
      <c r="B871" s="160" t="s">
        <v>311</v>
      </c>
      <c r="C871" s="211"/>
      <c r="D871" s="202">
        <v>1</v>
      </c>
      <c r="E871" s="201">
        <v>1</v>
      </c>
      <c r="F871" s="202"/>
      <c r="G871" s="201"/>
      <c r="H871" s="201"/>
      <c r="I871" s="213"/>
      <c r="J871" s="201"/>
      <c r="K871" s="183"/>
    </row>
    <row r="872" spans="1:11" x14ac:dyDescent="0.25">
      <c r="A872" s="209"/>
      <c r="B872" s="160" t="s">
        <v>312</v>
      </c>
      <c r="C872" s="211"/>
      <c r="D872" s="202">
        <v>5</v>
      </c>
      <c r="E872" s="201">
        <v>5</v>
      </c>
      <c r="F872" s="202"/>
      <c r="G872" s="201"/>
      <c r="H872" s="201"/>
      <c r="I872" s="213"/>
      <c r="J872" s="201"/>
      <c r="K872" s="183"/>
    </row>
    <row r="873" spans="1:11" x14ac:dyDescent="0.25">
      <c r="A873" s="209" t="s">
        <v>127</v>
      </c>
      <c r="B873" s="160"/>
      <c r="C873" s="211">
        <v>180</v>
      </c>
      <c r="D873" s="182"/>
      <c r="E873" s="182"/>
      <c r="F873" s="202">
        <v>1.2166666666666666</v>
      </c>
      <c r="G873" s="201">
        <v>1.3416666666666668</v>
      </c>
      <c r="H873" s="201">
        <v>11.941666666666666</v>
      </c>
      <c r="I873" s="202">
        <v>65</v>
      </c>
      <c r="J873" s="201">
        <v>0.19</v>
      </c>
      <c r="K873" s="183" t="s">
        <v>128</v>
      </c>
    </row>
    <row r="874" spans="1:11" x14ac:dyDescent="0.25">
      <c r="A874" s="209"/>
      <c r="B874" s="160" t="s">
        <v>372</v>
      </c>
      <c r="C874" s="211"/>
      <c r="D874" s="201">
        <v>2.5</v>
      </c>
      <c r="E874" s="201">
        <v>2.5</v>
      </c>
      <c r="F874" s="202"/>
      <c r="G874" s="202"/>
      <c r="H874" s="202"/>
      <c r="I874" s="202"/>
      <c r="J874" s="201"/>
      <c r="K874" s="183"/>
    </row>
    <row r="875" spans="1:11" x14ac:dyDescent="0.25">
      <c r="A875" s="209"/>
      <c r="B875" s="160" t="s">
        <v>310</v>
      </c>
      <c r="C875" s="211"/>
      <c r="D875" s="201">
        <v>10</v>
      </c>
      <c r="E875" s="201">
        <v>10</v>
      </c>
      <c r="F875" s="202"/>
      <c r="G875" s="201"/>
      <c r="H875" s="201"/>
      <c r="I875" s="202"/>
      <c r="J875" s="201"/>
      <c r="K875" s="183"/>
    </row>
    <row r="876" spans="1:11" x14ac:dyDescent="0.25">
      <c r="A876" s="193"/>
      <c r="B876" s="160" t="s">
        <v>309</v>
      </c>
      <c r="C876" s="211"/>
      <c r="D876" s="201">
        <v>90</v>
      </c>
      <c r="E876" s="201">
        <v>90</v>
      </c>
      <c r="F876" s="202"/>
      <c r="G876" s="201"/>
      <c r="H876" s="201"/>
      <c r="I876" s="202"/>
      <c r="J876" s="201"/>
      <c r="K876" s="183"/>
    </row>
    <row r="877" spans="1:11" x14ac:dyDescent="0.25">
      <c r="A877" s="193"/>
      <c r="B877" s="160" t="s">
        <v>315</v>
      </c>
      <c r="C877" s="211"/>
      <c r="D877" s="201">
        <v>108</v>
      </c>
      <c r="E877" s="201">
        <v>108</v>
      </c>
      <c r="F877" s="202"/>
      <c r="G877" s="201"/>
      <c r="H877" s="201"/>
      <c r="I877" s="202"/>
      <c r="J877" s="201"/>
      <c r="K877" s="183"/>
    </row>
    <row r="878" spans="1:11" x14ac:dyDescent="0.25">
      <c r="A878" s="209" t="s">
        <v>69</v>
      </c>
      <c r="B878" s="160"/>
      <c r="C878" s="210" t="s">
        <v>70</v>
      </c>
      <c r="D878" s="182"/>
      <c r="E878" s="182"/>
      <c r="F878" s="202">
        <v>4.8</v>
      </c>
      <c r="G878" s="201">
        <v>7.2</v>
      </c>
      <c r="H878" s="213">
        <v>15.4</v>
      </c>
      <c r="I878" s="202">
        <v>146</v>
      </c>
      <c r="J878" s="201">
        <v>0.19</v>
      </c>
      <c r="K878" s="183" t="s">
        <v>71</v>
      </c>
    </row>
    <row r="879" spans="1:11" x14ac:dyDescent="0.25">
      <c r="A879" s="209"/>
      <c r="B879" s="160" t="s">
        <v>316</v>
      </c>
      <c r="C879" s="211"/>
      <c r="D879" s="201">
        <v>30</v>
      </c>
      <c r="E879" s="201">
        <v>30</v>
      </c>
      <c r="F879" s="202"/>
      <c r="G879" s="201"/>
      <c r="H879" s="201"/>
      <c r="I879" s="202"/>
      <c r="J879" s="201"/>
      <c r="K879" s="183"/>
    </row>
    <row r="880" spans="1:11" x14ac:dyDescent="0.25">
      <c r="A880" s="209"/>
      <c r="B880" s="160" t="s">
        <v>348</v>
      </c>
      <c r="C880" s="211"/>
      <c r="D880" s="202">
        <v>7.14</v>
      </c>
      <c r="E880" s="201">
        <v>7</v>
      </c>
      <c r="F880" s="202"/>
      <c r="G880" s="201"/>
      <c r="H880" s="201"/>
      <c r="I880" s="202"/>
      <c r="J880" s="201"/>
      <c r="K880" s="183"/>
    </row>
    <row r="881" spans="1:11" ht="15.75" thickBot="1" x14ac:dyDescent="0.3">
      <c r="A881" s="267"/>
      <c r="B881" s="160" t="s">
        <v>312</v>
      </c>
      <c r="C881" s="211"/>
      <c r="D881" s="201">
        <v>5</v>
      </c>
      <c r="E881" s="201">
        <v>5</v>
      </c>
      <c r="F881" s="270" t="s">
        <v>203</v>
      </c>
      <c r="G881" s="269"/>
      <c r="H881" s="269"/>
      <c r="I881" s="287"/>
      <c r="J881" s="201"/>
      <c r="K881" s="183"/>
    </row>
    <row r="882" spans="1:11" ht="15.75" thickBot="1" x14ac:dyDescent="0.3">
      <c r="A882" s="196" t="s">
        <v>30</v>
      </c>
      <c r="B882" s="197"/>
      <c r="C882" s="203">
        <v>427</v>
      </c>
      <c r="D882" s="187"/>
      <c r="E882" s="278"/>
      <c r="F882" s="187">
        <f>SUM(F866:F881)</f>
        <v>12.716666666666667</v>
      </c>
      <c r="G882" s="187">
        <f t="shared" ref="G882:J882" si="31">SUM(G866:G881)</f>
        <v>14.041666666666668</v>
      </c>
      <c r="H882" s="187">
        <f t="shared" si="31"/>
        <v>50.341666666666661</v>
      </c>
      <c r="I882" s="187">
        <f t="shared" si="31"/>
        <v>379</v>
      </c>
      <c r="J882" s="187">
        <f t="shared" si="31"/>
        <v>0.6100000000000001</v>
      </c>
      <c r="K882" s="173"/>
    </row>
    <row r="883" spans="1:11" x14ac:dyDescent="0.25">
      <c r="A883" s="190"/>
      <c r="B883" s="191" t="s">
        <v>31</v>
      </c>
      <c r="C883" s="211"/>
      <c r="D883" s="168"/>
      <c r="E883" s="168"/>
      <c r="F883" s="201"/>
      <c r="G883" s="213"/>
      <c r="H883" s="201"/>
      <c r="I883" s="213"/>
      <c r="J883" s="201"/>
      <c r="K883" s="173"/>
    </row>
    <row r="884" spans="1:11" x14ac:dyDescent="0.25">
      <c r="A884" s="209" t="s">
        <v>72</v>
      </c>
      <c r="B884" s="160"/>
      <c r="C884" s="200">
        <v>100</v>
      </c>
      <c r="D884" s="237">
        <v>114</v>
      </c>
      <c r="E884" s="200">
        <v>100</v>
      </c>
      <c r="F884" s="202">
        <v>0.36</v>
      </c>
      <c r="G884" s="201">
        <v>0.36</v>
      </c>
      <c r="H884" s="213">
        <v>22</v>
      </c>
      <c r="I884" s="201">
        <v>92.68</v>
      </c>
      <c r="J884" s="202">
        <v>10</v>
      </c>
      <c r="K884" s="183" t="s">
        <v>129</v>
      </c>
    </row>
    <row r="885" spans="1:11" ht="15.75" thickBot="1" x14ac:dyDescent="0.3">
      <c r="A885" s="209" t="s">
        <v>170</v>
      </c>
      <c r="B885" s="160"/>
      <c r="C885" s="200"/>
      <c r="D885" s="237"/>
      <c r="E885" s="254"/>
      <c r="F885" s="202"/>
      <c r="G885" s="201"/>
      <c r="H885" s="213"/>
      <c r="I885" s="201"/>
      <c r="J885" s="202"/>
      <c r="K885" s="183"/>
    </row>
    <row r="886" spans="1:11" ht="15.75" thickBot="1" x14ac:dyDescent="0.3">
      <c r="A886" s="196" t="s">
        <v>30</v>
      </c>
      <c r="B886" s="197"/>
      <c r="C886" s="203">
        <f>SUM(C884)</f>
        <v>100</v>
      </c>
      <c r="D886" s="338"/>
      <c r="E886" s="351"/>
      <c r="F886" s="187">
        <f>SUM(F884:F885)</f>
        <v>0.36</v>
      </c>
      <c r="G886" s="187">
        <f t="shared" ref="G886:J886" si="32">SUM(G884:G885)</f>
        <v>0.36</v>
      </c>
      <c r="H886" s="187">
        <f t="shared" si="32"/>
        <v>22</v>
      </c>
      <c r="I886" s="187">
        <f t="shared" si="32"/>
        <v>92.68</v>
      </c>
      <c r="J886" s="187">
        <f t="shared" si="32"/>
        <v>10</v>
      </c>
      <c r="K886" s="189"/>
    </row>
    <row r="887" spans="1:11" x14ac:dyDescent="0.25">
      <c r="A887" s="209"/>
      <c r="B887" s="160" t="s">
        <v>35</v>
      </c>
      <c r="C887" s="211"/>
      <c r="D887" s="216"/>
      <c r="E887" s="201"/>
      <c r="F887" s="217"/>
      <c r="G887" s="182"/>
      <c r="H887" s="234"/>
      <c r="I887" s="202"/>
      <c r="J887" s="201"/>
      <c r="K887" s="183"/>
    </row>
    <row r="888" spans="1:11" x14ac:dyDescent="0.25">
      <c r="A888" s="209" t="s">
        <v>171</v>
      </c>
      <c r="B888" s="160"/>
      <c r="C888" s="211" t="s">
        <v>37</v>
      </c>
      <c r="D888" s="213"/>
      <c r="E888" s="201"/>
      <c r="F888" s="213">
        <v>0.8</v>
      </c>
      <c r="G888" s="201">
        <v>3</v>
      </c>
      <c r="H888" s="213">
        <v>5.4</v>
      </c>
      <c r="I888" s="202">
        <v>51.8</v>
      </c>
      <c r="J888" s="201">
        <v>19</v>
      </c>
      <c r="K888" s="183" t="s">
        <v>172</v>
      </c>
    </row>
    <row r="889" spans="1:11" x14ac:dyDescent="0.25">
      <c r="A889" s="209"/>
      <c r="B889" s="160" t="s">
        <v>321</v>
      </c>
      <c r="C889" s="211"/>
      <c r="D889" s="213">
        <v>60.75</v>
      </c>
      <c r="E889" s="201">
        <v>48.6</v>
      </c>
      <c r="F889" s="213"/>
      <c r="G889" s="201"/>
      <c r="H889" s="213"/>
      <c r="I889" s="202"/>
      <c r="J889" s="201"/>
      <c r="K889" s="183"/>
    </row>
    <row r="890" spans="1:11" x14ac:dyDescent="0.25">
      <c r="A890" s="209"/>
      <c r="B890" s="160" t="s">
        <v>323</v>
      </c>
      <c r="C890" s="211"/>
      <c r="D890" s="213">
        <v>7.98</v>
      </c>
      <c r="E890" s="201">
        <v>6</v>
      </c>
      <c r="F890" s="213"/>
      <c r="G890" s="201"/>
      <c r="H890" s="213"/>
      <c r="I890" s="202"/>
      <c r="J890" s="201"/>
      <c r="K890" s="183"/>
    </row>
    <row r="891" spans="1:11" x14ac:dyDescent="0.25">
      <c r="A891" s="209"/>
      <c r="B891" s="160" t="s">
        <v>310</v>
      </c>
      <c r="C891" s="211"/>
      <c r="D891" s="213">
        <v>1</v>
      </c>
      <c r="E891" s="201">
        <v>1</v>
      </c>
      <c r="F891" s="213"/>
      <c r="G891" s="201"/>
      <c r="H891" s="213"/>
      <c r="I891" s="202"/>
      <c r="J891" s="201"/>
      <c r="K891" s="183"/>
    </row>
    <row r="892" spans="1:11" x14ac:dyDescent="0.25">
      <c r="A892" s="209"/>
      <c r="B892" s="160" t="s">
        <v>318</v>
      </c>
      <c r="C892" s="211"/>
      <c r="D892" s="213">
        <v>3</v>
      </c>
      <c r="E892" s="201">
        <v>3</v>
      </c>
      <c r="F892" s="213"/>
      <c r="G892" s="201"/>
      <c r="H892" s="213"/>
      <c r="I892" s="202"/>
      <c r="J892" s="201"/>
      <c r="K892" s="183"/>
    </row>
    <row r="893" spans="1:11" x14ac:dyDescent="0.25">
      <c r="A893" s="209"/>
      <c r="B893" s="160" t="s">
        <v>336</v>
      </c>
      <c r="C893" s="211"/>
      <c r="D893" s="213">
        <v>0.3</v>
      </c>
      <c r="E893" s="201">
        <v>0.3</v>
      </c>
      <c r="F893" s="213"/>
      <c r="G893" s="201"/>
      <c r="H893" s="213"/>
      <c r="I893" s="202"/>
      <c r="J893" s="201"/>
      <c r="K893" s="183"/>
    </row>
    <row r="894" spans="1:11" x14ac:dyDescent="0.25">
      <c r="A894" s="209" t="s">
        <v>221</v>
      </c>
      <c r="B894" s="160"/>
      <c r="C894" s="211" t="s">
        <v>108</v>
      </c>
      <c r="D894" s="216"/>
      <c r="E894" s="201"/>
      <c r="F894" s="202">
        <v>4.96</v>
      </c>
      <c r="G894" s="201">
        <v>3.6</v>
      </c>
      <c r="H894" s="213">
        <v>14.44</v>
      </c>
      <c r="I894" s="202">
        <v>110</v>
      </c>
      <c r="J894" s="201">
        <v>0.5</v>
      </c>
      <c r="K894" s="183" t="s">
        <v>222</v>
      </c>
    </row>
    <row r="895" spans="1:11" x14ac:dyDescent="0.25">
      <c r="A895" s="209"/>
      <c r="B895" s="160" t="s">
        <v>319</v>
      </c>
      <c r="C895" s="210"/>
      <c r="D895" s="211">
        <v>33.85</v>
      </c>
      <c r="E895" s="212">
        <v>22</v>
      </c>
      <c r="F895" s="202"/>
      <c r="G895" s="202"/>
      <c r="H895" s="202"/>
      <c r="I895" s="202"/>
      <c r="J895" s="202"/>
      <c r="K895" s="183"/>
    </row>
    <row r="896" spans="1:11" x14ac:dyDescent="0.25">
      <c r="A896" s="209"/>
      <c r="B896" s="160" t="s">
        <v>334</v>
      </c>
      <c r="C896" s="211"/>
      <c r="D896" s="216">
        <v>15</v>
      </c>
      <c r="E896" s="201">
        <v>15</v>
      </c>
      <c r="F896" s="217"/>
      <c r="G896" s="182"/>
      <c r="H896" s="234"/>
      <c r="I896" s="202"/>
      <c r="J896" s="201"/>
      <c r="K896" s="183"/>
    </row>
    <row r="897" spans="1:11" x14ac:dyDescent="0.25">
      <c r="A897" s="209"/>
      <c r="B897" s="160" t="s">
        <v>335</v>
      </c>
      <c r="C897" s="211"/>
      <c r="D897" s="216">
        <v>4</v>
      </c>
      <c r="E897" s="201">
        <v>4</v>
      </c>
      <c r="F897" s="217"/>
      <c r="G897" s="182"/>
      <c r="H897" s="234"/>
      <c r="I897" s="202"/>
      <c r="J897" s="201"/>
      <c r="K897" s="183"/>
    </row>
    <row r="898" spans="1:11" x14ac:dyDescent="0.25">
      <c r="A898" s="209"/>
      <c r="B898" s="160" t="s">
        <v>315</v>
      </c>
      <c r="C898" s="211"/>
      <c r="D898" s="216">
        <v>2.8</v>
      </c>
      <c r="E898" s="201">
        <v>2.8</v>
      </c>
      <c r="F898" s="217"/>
      <c r="G898" s="182"/>
      <c r="H898" s="234"/>
      <c r="I898" s="202"/>
      <c r="J898" s="201"/>
      <c r="K898" s="183"/>
    </row>
    <row r="899" spans="1:11" x14ac:dyDescent="0.25">
      <c r="A899" s="209"/>
      <c r="B899" s="160" t="s">
        <v>311</v>
      </c>
      <c r="C899" s="211"/>
      <c r="D899" s="216">
        <v>0.2</v>
      </c>
      <c r="E899" s="201">
        <v>0.2</v>
      </c>
      <c r="F899" s="217"/>
      <c r="G899" s="182"/>
      <c r="H899" s="234"/>
      <c r="I899" s="202"/>
      <c r="J899" s="201"/>
      <c r="K899" s="183"/>
    </row>
    <row r="900" spans="1:11" x14ac:dyDescent="0.25">
      <c r="A900" s="209"/>
      <c r="B900" s="160" t="s">
        <v>410</v>
      </c>
      <c r="C900" s="211"/>
      <c r="D900" s="216"/>
      <c r="E900" s="201">
        <v>16</v>
      </c>
      <c r="F900" s="217"/>
      <c r="G900" s="182"/>
      <c r="H900" s="234"/>
      <c r="I900" s="202"/>
      <c r="J900" s="201"/>
      <c r="K900" s="183"/>
    </row>
    <row r="901" spans="1:11" x14ac:dyDescent="0.25">
      <c r="A901" s="209"/>
      <c r="B901" s="160" t="s">
        <v>323</v>
      </c>
      <c r="C901" s="211"/>
      <c r="D901" s="216">
        <v>10.64</v>
      </c>
      <c r="E901" s="201">
        <v>8</v>
      </c>
      <c r="F901" s="217"/>
      <c r="G901" s="182"/>
      <c r="H901" s="234"/>
      <c r="I901" s="202"/>
      <c r="J901" s="201"/>
      <c r="K901" s="183"/>
    </row>
    <row r="902" spans="1:11" x14ac:dyDescent="0.25">
      <c r="A902" s="209"/>
      <c r="B902" s="160" t="s">
        <v>325</v>
      </c>
      <c r="C902" s="211"/>
      <c r="D902" s="216">
        <v>9.52</v>
      </c>
      <c r="E902" s="201">
        <v>8</v>
      </c>
      <c r="F902" s="217"/>
      <c r="G902" s="182"/>
      <c r="H902" s="234"/>
      <c r="I902" s="202"/>
      <c r="J902" s="201"/>
      <c r="K902" s="183"/>
    </row>
    <row r="903" spans="1:11" x14ac:dyDescent="0.25">
      <c r="A903" s="209"/>
      <c r="B903" s="160" t="s">
        <v>318</v>
      </c>
      <c r="C903" s="211"/>
      <c r="D903" s="216">
        <v>2</v>
      </c>
      <c r="E903" s="201">
        <v>2</v>
      </c>
      <c r="F903" s="217"/>
      <c r="G903" s="182"/>
      <c r="H903" s="234"/>
      <c r="I903" s="202"/>
      <c r="J903" s="201"/>
      <c r="K903" s="183"/>
    </row>
    <row r="904" spans="1:11" x14ac:dyDescent="0.25">
      <c r="A904" s="209"/>
      <c r="B904" s="160" t="s">
        <v>315</v>
      </c>
      <c r="C904" s="211"/>
      <c r="D904" s="216">
        <v>190</v>
      </c>
      <c r="E904" s="201">
        <v>190</v>
      </c>
      <c r="F904" s="217"/>
      <c r="G904" s="182"/>
      <c r="H904" s="234"/>
      <c r="I904" s="202"/>
      <c r="J904" s="201"/>
      <c r="K904" s="183"/>
    </row>
    <row r="905" spans="1:11" x14ac:dyDescent="0.25">
      <c r="A905" s="209"/>
      <c r="B905" s="160" t="s">
        <v>336</v>
      </c>
      <c r="C905" s="211"/>
      <c r="D905" s="213">
        <v>1</v>
      </c>
      <c r="E905" s="201">
        <v>1</v>
      </c>
      <c r="F905" s="234"/>
      <c r="G905" s="182"/>
      <c r="H905" s="234"/>
      <c r="I905" s="202"/>
      <c r="J905" s="201"/>
      <c r="K905" s="183"/>
    </row>
    <row r="906" spans="1:11" x14ac:dyDescent="0.25">
      <c r="A906" s="209" t="s">
        <v>223</v>
      </c>
      <c r="B906" s="160"/>
      <c r="C906" s="211">
        <v>70</v>
      </c>
      <c r="D906" s="213"/>
      <c r="E906" s="201"/>
      <c r="F906" s="202">
        <v>9.5</v>
      </c>
      <c r="G906" s="201">
        <v>6.8</v>
      </c>
      <c r="H906" s="213">
        <v>8.6</v>
      </c>
      <c r="I906" s="202">
        <v>133.6</v>
      </c>
      <c r="J906" s="201"/>
      <c r="K906" s="183" t="s">
        <v>224</v>
      </c>
    </row>
    <row r="907" spans="1:11" x14ac:dyDescent="0.25">
      <c r="A907" s="209"/>
      <c r="B907" s="160" t="s">
        <v>386</v>
      </c>
      <c r="C907" s="211"/>
      <c r="D907" s="213">
        <v>69.08</v>
      </c>
      <c r="E907" s="201">
        <v>52.5</v>
      </c>
      <c r="F907" s="202"/>
      <c r="G907" s="201"/>
      <c r="H907" s="213"/>
      <c r="I907" s="202"/>
      <c r="J907" s="201"/>
      <c r="K907" s="183"/>
    </row>
    <row r="908" spans="1:11" x14ac:dyDescent="0.25">
      <c r="A908" s="209"/>
      <c r="B908" s="160" t="s">
        <v>335</v>
      </c>
      <c r="C908" s="211"/>
      <c r="D908" s="213">
        <v>10.5</v>
      </c>
      <c r="E908" s="201">
        <v>10.5</v>
      </c>
      <c r="F908" s="202"/>
      <c r="G908" s="202"/>
      <c r="H908" s="202"/>
      <c r="I908" s="202"/>
      <c r="J908" s="201"/>
      <c r="K908" s="183"/>
    </row>
    <row r="909" spans="1:11" x14ac:dyDescent="0.25">
      <c r="A909" s="209"/>
      <c r="B909" s="160" t="s">
        <v>411</v>
      </c>
      <c r="C909" s="211"/>
      <c r="D909" s="213">
        <v>1.75</v>
      </c>
      <c r="E909" s="201">
        <v>1.75</v>
      </c>
      <c r="F909" s="202"/>
      <c r="G909" s="201"/>
      <c r="H909" s="213"/>
      <c r="I909" s="202"/>
      <c r="J909" s="182"/>
      <c r="K909" s="183"/>
    </row>
    <row r="910" spans="1:11" x14ac:dyDescent="0.25">
      <c r="A910" s="209"/>
      <c r="B910" s="160" t="s">
        <v>325</v>
      </c>
      <c r="C910" s="211"/>
      <c r="D910" s="213">
        <v>15.5</v>
      </c>
      <c r="E910" s="201">
        <v>13</v>
      </c>
      <c r="F910" s="202"/>
      <c r="G910" s="201"/>
      <c r="H910" s="213"/>
      <c r="I910" s="202"/>
      <c r="J910" s="182"/>
      <c r="K910" s="183"/>
    </row>
    <row r="911" spans="1:11" x14ac:dyDescent="0.25">
      <c r="A911" s="209"/>
      <c r="B911" s="160" t="s">
        <v>332</v>
      </c>
      <c r="C911" s="211"/>
      <c r="D911" s="213">
        <v>5.3</v>
      </c>
      <c r="E911" s="201">
        <v>5.3</v>
      </c>
      <c r="F911" s="202"/>
      <c r="G911" s="201"/>
      <c r="H911" s="213"/>
      <c r="I911" s="202"/>
      <c r="J911" s="182"/>
      <c r="K911" s="308"/>
    </row>
    <row r="912" spans="1:11" x14ac:dyDescent="0.25">
      <c r="A912" s="209"/>
      <c r="B912" s="160" t="s">
        <v>311</v>
      </c>
      <c r="C912" s="211"/>
      <c r="D912" s="213">
        <v>0.5</v>
      </c>
      <c r="E912" s="201">
        <v>0.5</v>
      </c>
      <c r="F912" s="213"/>
      <c r="G912" s="201"/>
      <c r="H912" s="213"/>
      <c r="I912" s="202"/>
      <c r="J912" s="182"/>
      <c r="K912" s="308"/>
    </row>
    <row r="913" spans="1:11" x14ac:dyDescent="0.25">
      <c r="A913" s="209"/>
      <c r="B913" s="160" t="s">
        <v>399</v>
      </c>
      <c r="C913" s="211"/>
      <c r="D913" s="213">
        <v>5</v>
      </c>
      <c r="E913" s="201">
        <v>5</v>
      </c>
      <c r="F913" s="213"/>
      <c r="G913" s="201"/>
      <c r="H913" s="213"/>
      <c r="I913" s="202"/>
      <c r="J913" s="182"/>
      <c r="K913" s="308"/>
    </row>
    <row r="914" spans="1:11" x14ac:dyDescent="0.25">
      <c r="A914" s="209"/>
      <c r="B914" s="160" t="s">
        <v>318</v>
      </c>
      <c r="C914" s="211"/>
      <c r="D914" s="213">
        <v>1.5</v>
      </c>
      <c r="E914" s="201">
        <v>1.5</v>
      </c>
      <c r="F914" s="213"/>
      <c r="G914" s="201"/>
      <c r="H914" s="213"/>
      <c r="I914" s="202"/>
      <c r="J914" s="182"/>
      <c r="K914" s="308"/>
    </row>
    <row r="915" spans="1:11" x14ac:dyDescent="0.25">
      <c r="A915" s="209"/>
      <c r="B915" s="160" t="s">
        <v>310</v>
      </c>
      <c r="C915" s="211"/>
      <c r="D915" s="213">
        <v>0.2</v>
      </c>
      <c r="E915" s="201">
        <v>0.2</v>
      </c>
      <c r="F915" s="213"/>
      <c r="G915" s="201"/>
      <c r="H915" s="213"/>
      <c r="I915" s="202"/>
      <c r="J915" s="182"/>
      <c r="K915" s="308"/>
    </row>
    <row r="916" spans="1:11" x14ac:dyDescent="0.25">
      <c r="A916" s="209"/>
      <c r="B916" s="160" t="s">
        <v>364</v>
      </c>
      <c r="C916" s="211"/>
      <c r="D916" s="213"/>
      <c r="E916" s="201">
        <v>83</v>
      </c>
      <c r="F916" s="213"/>
      <c r="G916" s="201"/>
      <c r="H916" s="213"/>
      <c r="I916" s="202"/>
      <c r="J916" s="182"/>
      <c r="K916" s="308"/>
    </row>
    <row r="917" spans="1:11" ht="23.25" x14ac:dyDescent="0.25">
      <c r="A917" s="209" t="s">
        <v>112</v>
      </c>
      <c r="B917" s="160"/>
      <c r="C917" s="211">
        <v>130</v>
      </c>
      <c r="D917" s="213"/>
      <c r="E917" s="201"/>
      <c r="F917" s="213">
        <v>2.6</v>
      </c>
      <c r="G917" s="201">
        <v>3.9</v>
      </c>
      <c r="H917" s="213">
        <v>18.2</v>
      </c>
      <c r="I917" s="202">
        <v>118.3</v>
      </c>
      <c r="J917" s="201">
        <v>9</v>
      </c>
      <c r="K917" s="183" t="s">
        <v>113</v>
      </c>
    </row>
    <row r="918" spans="1:11" x14ac:dyDescent="0.25">
      <c r="A918" s="209"/>
      <c r="B918" s="160" t="s">
        <v>320</v>
      </c>
      <c r="C918" s="211"/>
      <c r="D918" s="213">
        <v>186.37</v>
      </c>
      <c r="E918" s="201">
        <v>111.6</v>
      </c>
      <c r="F918" s="213"/>
      <c r="G918" s="201"/>
      <c r="H918" s="213"/>
      <c r="I918" s="202"/>
      <c r="J918" s="201"/>
      <c r="K918" s="183"/>
    </row>
    <row r="919" spans="1:11" x14ac:dyDescent="0.25">
      <c r="A919" s="209"/>
      <c r="B919" s="160" t="s">
        <v>309</v>
      </c>
      <c r="C919" s="211"/>
      <c r="D919" s="213">
        <v>20.5</v>
      </c>
      <c r="E919" s="201">
        <v>19.5</v>
      </c>
      <c r="F919" s="213"/>
      <c r="G919" s="201"/>
      <c r="H919" s="213"/>
      <c r="I919" s="202"/>
      <c r="J919" s="201"/>
      <c r="K919" s="183"/>
    </row>
    <row r="920" spans="1:11" x14ac:dyDescent="0.25">
      <c r="A920" s="209"/>
      <c r="B920" s="160" t="s">
        <v>312</v>
      </c>
      <c r="C920" s="211"/>
      <c r="D920" s="213">
        <v>3</v>
      </c>
      <c r="E920" s="201">
        <v>3</v>
      </c>
      <c r="F920" s="213"/>
      <c r="G920" s="201"/>
      <c r="H920" s="213"/>
      <c r="I920" s="202"/>
      <c r="J920" s="201"/>
      <c r="K920" s="183"/>
    </row>
    <row r="921" spans="1:11" x14ac:dyDescent="0.25">
      <c r="A921" s="209"/>
      <c r="B921" s="160" t="s">
        <v>311</v>
      </c>
      <c r="C921" s="211"/>
      <c r="D921" s="213">
        <v>1</v>
      </c>
      <c r="E921" s="201">
        <v>1</v>
      </c>
      <c r="F921" s="213"/>
      <c r="G921" s="201"/>
      <c r="H921" s="213"/>
      <c r="I921" s="202"/>
      <c r="J921" s="201"/>
      <c r="K921" s="183"/>
    </row>
    <row r="922" spans="1:11" x14ac:dyDescent="0.25">
      <c r="A922" s="209" t="s">
        <v>161</v>
      </c>
      <c r="B922" s="160"/>
      <c r="C922" s="211">
        <v>180</v>
      </c>
      <c r="D922" s="221"/>
      <c r="E922" s="221"/>
      <c r="F922" s="202">
        <v>0.1</v>
      </c>
      <c r="G922" s="201">
        <v>0.1</v>
      </c>
      <c r="H922" s="201">
        <v>11.8</v>
      </c>
      <c r="I922" s="201">
        <v>48.5</v>
      </c>
      <c r="J922" s="213">
        <v>1.2</v>
      </c>
      <c r="K922" s="183" t="s">
        <v>162</v>
      </c>
    </row>
    <row r="923" spans="1:11" x14ac:dyDescent="0.25">
      <c r="A923" s="209"/>
      <c r="B923" s="160" t="s">
        <v>416</v>
      </c>
      <c r="C923" s="211"/>
      <c r="D923" s="221">
        <v>40.799999999999997</v>
      </c>
      <c r="E923" s="221">
        <v>36</v>
      </c>
      <c r="F923" s="202"/>
      <c r="G923" s="202"/>
      <c r="H923" s="201"/>
      <c r="I923" s="201"/>
      <c r="J923" s="213"/>
      <c r="K923" s="183"/>
    </row>
    <row r="924" spans="1:11" x14ac:dyDescent="0.25">
      <c r="A924" s="209"/>
      <c r="B924" s="160" t="s">
        <v>332</v>
      </c>
      <c r="C924" s="211"/>
      <c r="D924" s="221">
        <v>155</v>
      </c>
      <c r="E924" s="221">
        <v>155</v>
      </c>
      <c r="F924" s="202"/>
      <c r="G924" s="202"/>
      <c r="H924" s="201"/>
      <c r="I924" s="201"/>
      <c r="J924" s="213"/>
      <c r="K924" s="183"/>
    </row>
    <row r="925" spans="1:11" x14ac:dyDescent="0.25">
      <c r="A925" s="209"/>
      <c r="B925" s="160" t="s">
        <v>314</v>
      </c>
      <c r="C925" s="211"/>
      <c r="D925" s="221">
        <v>5</v>
      </c>
      <c r="E925" s="221">
        <v>5</v>
      </c>
      <c r="F925" s="202"/>
      <c r="G925" s="202"/>
      <c r="H925" s="201"/>
      <c r="I925" s="201"/>
      <c r="J925" s="213"/>
      <c r="K925" s="183"/>
    </row>
    <row r="926" spans="1:11" ht="15.75" thickBot="1" x14ac:dyDescent="0.3">
      <c r="A926" s="340" t="s">
        <v>49</v>
      </c>
      <c r="B926" s="161"/>
      <c r="C926" s="266">
        <v>37.5</v>
      </c>
      <c r="D926" s="269">
        <v>37.5</v>
      </c>
      <c r="E926" s="269">
        <v>37.5</v>
      </c>
      <c r="F926" s="266">
        <v>1.8</v>
      </c>
      <c r="G926" s="266">
        <v>0.4</v>
      </c>
      <c r="H926" s="266">
        <v>18</v>
      </c>
      <c r="I926" s="266">
        <v>82.5</v>
      </c>
      <c r="J926" s="266"/>
      <c r="K926" s="277"/>
    </row>
    <row r="927" spans="1:11" ht="15.75" thickBot="1" x14ac:dyDescent="0.3">
      <c r="A927" s="196" t="s">
        <v>30</v>
      </c>
      <c r="B927" s="197"/>
      <c r="C927" s="203">
        <v>692.5</v>
      </c>
      <c r="D927" s="250"/>
      <c r="E927" s="187"/>
      <c r="F927" s="188">
        <f>SUM(F887:F926)</f>
        <v>19.760000000000002</v>
      </c>
      <c r="G927" s="188">
        <f t="shared" ref="G927:J927" si="33">SUM(G887:G926)</f>
        <v>17.799999999999997</v>
      </c>
      <c r="H927" s="188">
        <f t="shared" si="33"/>
        <v>76.44</v>
      </c>
      <c r="I927" s="188">
        <f t="shared" si="33"/>
        <v>544.70000000000005</v>
      </c>
      <c r="J927" s="188">
        <f t="shared" si="33"/>
        <v>29.7</v>
      </c>
      <c r="K927" s="173"/>
    </row>
    <row r="928" spans="1:11" x14ac:dyDescent="0.25">
      <c r="A928" s="190"/>
      <c r="B928" s="191" t="s">
        <v>50</v>
      </c>
      <c r="C928" s="206"/>
      <c r="D928" s="168"/>
      <c r="E928" s="265"/>
      <c r="F928" s="167"/>
      <c r="G928" s="168"/>
      <c r="H928" s="208"/>
      <c r="I928" s="167"/>
      <c r="J928" s="235"/>
      <c r="K928" s="173"/>
    </row>
    <row r="929" spans="1:11" x14ac:dyDescent="0.25">
      <c r="A929" s="209" t="s">
        <v>139</v>
      </c>
      <c r="B929" s="160"/>
      <c r="C929" s="211">
        <v>130</v>
      </c>
      <c r="D929" s="213"/>
      <c r="E929" s="201"/>
      <c r="F929" s="213">
        <v>3.7</v>
      </c>
      <c r="G929" s="201">
        <v>3.2</v>
      </c>
      <c r="H929" s="213">
        <v>5.2</v>
      </c>
      <c r="I929" s="201">
        <v>65</v>
      </c>
      <c r="J929" s="216">
        <v>0.8</v>
      </c>
      <c r="K929" s="183" t="s">
        <v>90</v>
      </c>
    </row>
    <row r="930" spans="1:11" x14ac:dyDescent="0.25">
      <c r="A930" s="209"/>
      <c r="B930" s="160" t="s">
        <v>378</v>
      </c>
      <c r="C930" s="211"/>
      <c r="D930" s="213">
        <v>134</v>
      </c>
      <c r="E930" s="201">
        <v>130</v>
      </c>
      <c r="F930" s="202"/>
      <c r="G930" s="201"/>
      <c r="H930" s="213"/>
      <c r="I930" s="202"/>
      <c r="J930" s="201"/>
      <c r="K930" s="183"/>
    </row>
    <row r="931" spans="1:11" x14ac:dyDescent="0.25">
      <c r="A931" s="209" t="s">
        <v>87</v>
      </c>
      <c r="B931" s="160"/>
      <c r="C931" s="211">
        <v>20</v>
      </c>
      <c r="D931" s="202">
        <v>20</v>
      </c>
      <c r="E931" s="201">
        <v>20</v>
      </c>
      <c r="F931" s="201">
        <v>0.5</v>
      </c>
      <c r="G931" s="213">
        <v>6.9</v>
      </c>
      <c r="H931" s="201">
        <v>28</v>
      </c>
      <c r="I931" s="213">
        <v>176.1</v>
      </c>
      <c r="J931" s="201"/>
      <c r="K931" s="183"/>
    </row>
    <row r="932" spans="1:11" x14ac:dyDescent="0.25">
      <c r="A932" s="209" t="s">
        <v>163</v>
      </c>
      <c r="B932" s="160"/>
      <c r="C932" s="211"/>
      <c r="D932" s="213"/>
      <c r="E932" s="201"/>
      <c r="F932" s="213"/>
      <c r="G932" s="213"/>
      <c r="H932" s="213"/>
      <c r="I932" s="213"/>
      <c r="J932" s="216"/>
      <c r="K932" s="183"/>
    </row>
    <row r="933" spans="1:11" ht="23.25" x14ac:dyDescent="0.25">
      <c r="A933" s="240" t="s">
        <v>225</v>
      </c>
      <c r="B933" s="41"/>
      <c r="C933" s="306" t="s">
        <v>94</v>
      </c>
      <c r="D933" s="304"/>
      <c r="E933" s="305"/>
      <c r="F933" s="245">
        <v>13</v>
      </c>
      <c r="G933" s="244">
        <v>13.6</v>
      </c>
      <c r="H933" s="245">
        <v>28</v>
      </c>
      <c r="I933" s="244">
        <v>282.39999999999998</v>
      </c>
      <c r="J933" s="245">
        <v>0.8</v>
      </c>
      <c r="K933" s="183" t="s">
        <v>226</v>
      </c>
    </row>
    <row r="934" spans="1:11" x14ac:dyDescent="0.25">
      <c r="A934" s="240"/>
      <c r="B934" s="241" t="s">
        <v>321</v>
      </c>
      <c r="C934" s="306"/>
      <c r="D934" s="304">
        <v>120</v>
      </c>
      <c r="E934" s="305">
        <v>96</v>
      </c>
      <c r="F934" s="245"/>
      <c r="G934" s="244"/>
      <c r="H934" s="245"/>
      <c r="I934" s="244"/>
      <c r="J934" s="327"/>
      <c r="K934" s="183"/>
    </row>
    <row r="935" spans="1:11" x14ac:dyDescent="0.25">
      <c r="A935" s="240"/>
      <c r="B935" s="160" t="s">
        <v>362</v>
      </c>
      <c r="C935" s="306"/>
      <c r="D935" s="245">
        <v>52</v>
      </c>
      <c r="E935" s="305">
        <v>52</v>
      </c>
      <c r="F935" s="245"/>
      <c r="G935" s="244"/>
      <c r="H935" s="245"/>
      <c r="I935" s="244"/>
      <c r="J935" s="245"/>
      <c r="K935" s="183"/>
    </row>
    <row r="936" spans="1:11" x14ac:dyDescent="0.25">
      <c r="A936" s="240"/>
      <c r="B936" s="241" t="s">
        <v>342</v>
      </c>
      <c r="C936" s="306"/>
      <c r="D936" s="304">
        <v>7</v>
      </c>
      <c r="E936" s="305">
        <v>7</v>
      </c>
      <c r="F936" s="245"/>
      <c r="G936" s="244"/>
      <c r="H936" s="245"/>
      <c r="I936" s="244"/>
      <c r="J936" s="327"/>
      <c r="K936" s="183"/>
    </row>
    <row r="937" spans="1:11" x14ac:dyDescent="0.25">
      <c r="A937" s="240"/>
      <c r="B937" s="241" t="s">
        <v>325</v>
      </c>
      <c r="C937" s="306"/>
      <c r="D937" s="304">
        <v>16</v>
      </c>
      <c r="E937" s="305">
        <v>13</v>
      </c>
      <c r="F937" s="245"/>
      <c r="G937" s="244"/>
      <c r="H937" s="245"/>
      <c r="I937" s="244"/>
      <c r="J937" s="327"/>
      <c r="K937" s="183"/>
    </row>
    <row r="938" spans="1:11" x14ac:dyDescent="0.25">
      <c r="A938" s="240"/>
      <c r="B938" s="241" t="s">
        <v>312</v>
      </c>
      <c r="C938" s="306"/>
      <c r="D938" s="305">
        <v>4</v>
      </c>
      <c r="E938" s="305">
        <v>4</v>
      </c>
      <c r="F938" s="244"/>
      <c r="G938" s="244"/>
      <c r="H938" s="244"/>
      <c r="I938" s="244"/>
      <c r="J938" s="328"/>
      <c r="K938" s="183"/>
    </row>
    <row r="939" spans="1:11" x14ac:dyDescent="0.25">
      <c r="A939" s="240"/>
      <c r="B939" s="241" t="s">
        <v>335</v>
      </c>
      <c r="C939" s="306"/>
      <c r="D939" s="304">
        <v>7</v>
      </c>
      <c r="E939" s="305">
        <v>7</v>
      </c>
      <c r="F939" s="327"/>
      <c r="G939" s="244"/>
      <c r="H939" s="245"/>
      <c r="I939" s="244"/>
      <c r="J939" s="245"/>
      <c r="K939" s="183"/>
    </row>
    <row r="940" spans="1:11" x14ac:dyDescent="0.25">
      <c r="A940" s="240"/>
      <c r="B940" s="241" t="s">
        <v>412</v>
      </c>
      <c r="C940" s="306"/>
      <c r="D940" s="304"/>
      <c r="E940" s="305">
        <v>166</v>
      </c>
      <c r="F940" s="327"/>
      <c r="G940" s="244"/>
      <c r="H940" s="245"/>
      <c r="I940" s="244"/>
      <c r="J940" s="245"/>
      <c r="K940" s="183"/>
    </row>
    <row r="941" spans="1:11" x14ac:dyDescent="0.25">
      <c r="A941" s="240"/>
      <c r="B941" s="240" t="s">
        <v>400</v>
      </c>
      <c r="C941" s="306"/>
      <c r="D941" s="304"/>
      <c r="E941" s="305"/>
      <c r="F941" s="327"/>
      <c r="G941" s="244"/>
      <c r="H941" s="245"/>
      <c r="I941" s="244"/>
      <c r="J941" s="245"/>
      <c r="K941" s="183"/>
    </row>
    <row r="942" spans="1:11" x14ac:dyDescent="0.25">
      <c r="A942" s="240"/>
      <c r="B942" s="241" t="s">
        <v>334</v>
      </c>
      <c r="C942" s="306"/>
      <c r="D942" s="304">
        <v>1</v>
      </c>
      <c r="E942" s="305">
        <v>1</v>
      </c>
      <c r="F942" s="327"/>
      <c r="G942" s="244"/>
      <c r="H942" s="245"/>
      <c r="I942" s="244"/>
      <c r="J942" s="245"/>
      <c r="K942" s="183"/>
    </row>
    <row r="943" spans="1:11" x14ac:dyDescent="0.25">
      <c r="A943" s="240"/>
      <c r="B943" s="241" t="s">
        <v>311</v>
      </c>
      <c r="C943" s="306"/>
      <c r="D943" s="304">
        <v>1.5</v>
      </c>
      <c r="E943" s="305">
        <v>1.5</v>
      </c>
      <c r="F943" s="328"/>
      <c r="G943" s="244"/>
      <c r="H943" s="245"/>
      <c r="I943" s="244"/>
      <c r="J943" s="245"/>
      <c r="K943" s="183"/>
    </row>
    <row r="944" spans="1:11" x14ac:dyDescent="0.25">
      <c r="A944" s="240"/>
      <c r="B944" s="241" t="s">
        <v>315</v>
      </c>
      <c r="C944" s="306"/>
      <c r="D944" s="304">
        <v>18</v>
      </c>
      <c r="E944" s="305">
        <v>18</v>
      </c>
      <c r="F944" s="328"/>
      <c r="G944" s="244"/>
      <c r="H944" s="245"/>
      <c r="I944" s="244"/>
      <c r="J944" s="245"/>
      <c r="K944" s="183"/>
    </row>
    <row r="945" spans="1:11" x14ac:dyDescent="0.25">
      <c r="A945" s="240"/>
      <c r="B945" s="241" t="s">
        <v>312</v>
      </c>
      <c r="C945" s="306"/>
      <c r="D945" s="304">
        <v>1.3</v>
      </c>
      <c r="E945" s="305">
        <v>1.3</v>
      </c>
      <c r="F945" s="328"/>
      <c r="G945" s="244"/>
      <c r="H945" s="245"/>
      <c r="I945" s="244"/>
      <c r="J945" s="245"/>
      <c r="K945" s="183"/>
    </row>
    <row r="946" spans="1:11" x14ac:dyDescent="0.25">
      <c r="A946" s="240"/>
      <c r="B946" s="241" t="s">
        <v>326</v>
      </c>
      <c r="C946" s="306"/>
      <c r="D946" s="304">
        <v>15.5</v>
      </c>
      <c r="E946" s="305">
        <v>15.5</v>
      </c>
      <c r="F946" s="328"/>
      <c r="G946" s="244"/>
      <c r="H946" s="245"/>
      <c r="I946" s="244"/>
      <c r="J946" s="245"/>
      <c r="K946" s="183"/>
    </row>
    <row r="947" spans="1:11" x14ac:dyDescent="0.25">
      <c r="A947" s="240"/>
      <c r="B947" s="241" t="s">
        <v>408</v>
      </c>
      <c r="C947" s="306"/>
      <c r="D947" s="304">
        <v>1</v>
      </c>
      <c r="E947" s="305">
        <v>1</v>
      </c>
      <c r="F947" s="246"/>
      <c r="G947" s="244"/>
      <c r="H947" s="245"/>
      <c r="I947" s="244"/>
      <c r="J947" s="245"/>
      <c r="K947" s="183"/>
    </row>
    <row r="948" spans="1:11" x14ac:dyDescent="0.25">
      <c r="A948" s="240"/>
      <c r="B948" s="241" t="s">
        <v>323</v>
      </c>
      <c r="C948" s="306"/>
      <c r="D948" s="304">
        <v>1.33</v>
      </c>
      <c r="E948" s="305">
        <v>1</v>
      </c>
      <c r="F948" s="245"/>
      <c r="G948" s="244"/>
      <c r="H948" s="245"/>
      <c r="I948" s="244"/>
      <c r="J948" s="245"/>
      <c r="K948" s="183"/>
    </row>
    <row r="949" spans="1:11" x14ac:dyDescent="0.25">
      <c r="A949" s="240"/>
      <c r="B949" s="241" t="s">
        <v>325</v>
      </c>
      <c r="C949" s="306"/>
      <c r="D949" s="304">
        <v>0.5</v>
      </c>
      <c r="E949" s="305">
        <v>0.4</v>
      </c>
      <c r="F949" s="245"/>
      <c r="G949" s="244"/>
      <c r="H949" s="245"/>
      <c r="I949" s="244"/>
      <c r="J949" s="245"/>
      <c r="K949" s="183"/>
    </row>
    <row r="950" spans="1:11" x14ac:dyDescent="0.25">
      <c r="A950" s="240"/>
      <c r="B950" s="241" t="s">
        <v>310</v>
      </c>
      <c r="C950" s="306"/>
      <c r="D950" s="304">
        <v>0.2</v>
      </c>
      <c r="E950" s="305">
        <v>0.2</v>
      </c>
      <c r="F950" s="245"/>
      <c r="G950" s="244"/>
      <c r="H950" s="245"/>
      <c r="I950" s="244"/>
      <c r="J950" s="245"/>
      <c r="K950" s="183"/>
    </row>
    <row r="951" spans="1:11" x14ac:dyDescent="0.25">
      <c r="A951" s="209" t="s">
        <v>122</v>
      </c>
      <c r="B951" s="160"/>
      <c r="C951" s="211">
        <v>120</v>
      </c>
      <c r="D951" s="212"/>
      <c r="E951" s="211"/>
      <c r="F951" s="214">
        <v>0.4</v>
      </c>
      <c r="G951" s="211">
        <v>0.17</v>
      </c>
      <c r="H951" s="212">
        <v>11.3</v>
      </c>
      <c r="I951" s="214">
        <v>48.3</v>
      </c>
      <c r="J951" s="211">
        <v>60</v>
      </c>
      <c r="K951" s="183" t="s">
        <v>123</v>
      </c>
    </row>
    <row r="952" spans="1:11" x14ac:dyDescent="0.25">
      <c r="A952" s="209"/>
      <c r="B952" s="160" t="s">
        <v>371</v>
      </c>
      <c r="C952" s="211"/>
      <c r="D952" s="212">
        <v>12</v>
      </c>
      <c r="E952" s="211">
        <v>12</v>
      </c>
      <c r="F952" s="214"/>
      <c r="G952" s="211"/>
      <c r="H952" s="212"/>
      <c r="I952" s="214"/>
      <c r="J952" s="211"/>
      <c r="K952" s="183"/>
    </row>
    <row r="953" spans="1:11" x14ac:dyDescent="0.25">
      <c r="A953" s="209"/>
      <c r="B953" s="160" t="s">
        <v>310</v>
      </c>
      <c r="C953" s="211"/>
      <c r="D953" s="212">
        <v>3</v>
      </c>
      <c r="E953" s="211">
        <v>3</v>
      </c>
      <c r="F953" s="214"/>
      <c r="G953" s="211"/>
      <c r="H953" s="214"/>
      <c r="I953" s="214"/>
      <c r="J953" s="211"/>
      <c r="K953" s="183"/>
    </row>
    <row r="954" spans="1:11" x14ac:dyDescent="0.25">
      <c r="A954" s="209"/>
      <c r="B954" s="160" t="s">
        <v>315</v>
      </c>
      <c r="C954" s="211"/>
      <c r="D954" s="211">
        <v>120</v>
      </c>
      <c r="E954" s="211">
        <v>120</v>
      </c>
      <c r="F954" s="211"/>
      <c r="G954" s="212"/>
      <c r="H954" s="211"/>
      <c r="I954" s="212"/>
      <c r="J954" s="211"/>
      <c r="K954" s="183"/>
    </row>
    <row r="955" spans="1:11" ht="15.75" thickBot="1" x14ac:dyDescent="0.3">
      <c r="A955" s="209" t="s">
        <v>62</v>
      </c>
      <c r="B955" s="160"/>
      <c r="C955" s="211">
        <v>23</v>
      </c>
      <c r="D955" s="201">
        <v>23</v>
      </c>
      <c r="E955" s="201">
        <v>23</v>
      </c>
      <c r="F955" s="201">
        <v>1.8</v>
      </c>
      <c r="G955" s="213">
        <v>0.23</v>
      </c>
      <c r="H955" s="201">
        <v>11.3</v>
      </c>
      <c r="I955" s="213">
        <v>54.5</v>
      </c>
      <c r="J955" s="201">
        <v>0</v>
      </c>
      <c r="K955" s="183"/>
    </row>
    <row r="956" spans="1:11" ht="15.75" thickBot="1" x14ac:dyDescent="0.3">
      <c r="A956" s="196" t="s">
        <v>30</v>
      </c>
      <c r="B956" s="197"/>
      <c r="C956" s="203">
        <v>463</v>
      </c>
      <c r="D956" s="278"/>
      <c r="E956" s="187"/>
      <c r="F956" s="278">
        <f>SUM(F928:F955)</f>
        <v>19.399999999999999</v>
      </c>
      <c r="G956" s="278">
        <f t="shared" ref="G956:J956" si="34">SUM(G928:G955)</f>
        <v>24.100000000000005</v>
      </c>
      <c r="H956" s="278">
        <f t="shared" si="34"/>
        <v>83.8</v>
      </c>
      <c r="I956" s="278">
        <f t="shared" si="34"/>
        <v>626.29999999999995</v>
      </c>
      <c r="J956" s="278">
        <f t="shared" si="34"/>
        <v>61.6</v>
      </c>
      <c r="K956" s="189"/>
    </row>
    <row r="957" spans="1:11" ht="15.75" thickBot="1" x14ac:dyDescent="0.3">
      <c r="A957" s="196" t="s">
        <v>63</v>
      </c>
      <c r="B957" s="197"/>
      <c r="C957" s="203">
        <f>C882+C886+C927+C956</f>
        <v>1682.5</v>
      </c>
      <c r="D957" s="230"/>
      <c r="E957" s="187"/>
      <c r="F957" s="250">
        <f>F882+F886+F927+F956</f>
        <v>52.236666666666665</v>
      </c>
      <c r="G957" s="250">
        <f>G882+G886+G927+G956</f>
        <v>56.301666666666677</v>
      </c>
      <c r="H957" s="250">
        <f>H882+H886+H927+H956</f>
        <v>232.58166666666665</v>
      </c>
      <c r="I957" s="250">
        <f>I882+I886+I927+I956</f>
        <v>1642.68</v>
      </c>
      <c r="J957" s="250">
        <f>J882+J886+J927+J956</f>
        <v>101.91</v>
      </c>
      <c r="K957" s="352"/>
    </row>
    <row r="958" spans="1:11" ht="15.75" thickBot="1" x14ac:dyDescent="0.3">
      <c r="A958" s="196" t="s">
        <v>227</v>
      </c>
      <c r="B958" s="197"/>
      <c r="C958" s="187">
        <f>C113+C209+C307+C385+C482+C592+C675+C776+C861+C957</f>
        <v>16941.5</v>
      </c>
      <c r="D958" s="293"/>
      <c r="E958" s="187"/>
      <c r="F958" s="278">
        <f>F113+F209+F307+F385+F482+F592+F675+F776+F861+F957</f>
        <v>529.31999999999994</v>
      </c>
      <c r="G958" s="278">
        <f>G113+G209+G307+G385+G482+G592+G675+G776+G861+G957</f>
        <v>576.42000000000007</v>
      </c>
      <c r="H958" s="278">
        <f>H113+H209+H307+H385+H482+H592+H675+H776+H861+H957</f>
        <v>2344.6499999999996</v>
      </c>
      <c r="I958" s="278">
        <f>I113+I209+I307+I385+I482+I592+I675+I776+I861+I957</f>
        <v>16676.07</v>
      </c>
      <c r="J958" s="278">
        <f>J113+J209+J307+J385+J482+J592+J675+J776+J861+J957</f>
        <v>507.3962499999999</v>
      </c>
      <c r="K958" s="352"/>
    </row>
    <row r="959" spans="1:11" x14ac:dyDescent="0.25">
      <c r="A959" s="160"/>
      <c r="B959" s="160"/>
      <c r="C959" s="342"/>
      <c r="D959" s="342"/>
      <c r="E959" s="213"/>
      <c r="F959" s="213">
        <f>F958/10</f>
        <v>52.931999999999995</v>
      </c>
      <c r="G959" s="213">
        <f>G958/10</f>
        <v>57.64200000000001</v>
      </c>
      <c r="H959" s="213">
        <f>H958/10</f>
        <v>234.46499999999997</v>
      </c>
      <c r="I959" s="213">
        <f>I958/10</f>
        <v>1667.607</v>
      </c>
      <c r="J959" s="213">
        <f>J958/10</f>
        <v>50.73962499999999</v>
      </c>
    </row>
    <row r="960" spans="1:11" x14ac:dyDescent="0.25">
      <c r="A960" s="160"/>
      <c r="B960" s="160"/>
      <c r="C960" s="271"/>
      <c r="D960" s="342"/>
      <c r="E960" s="213"/>
      <c r="F960" s="213">
        <f>F959*4</f>
        <v>211.72799999999998</v>
      </c>
      <c r="G960" s="213">
        <f>G959*9</f>
        <v>518.77800000000013</v>
      </c>
      <c r="H960" s="213">
        <f>H959*4</f>
        <v>937.8599999999999</v>
      </c>
      <c r="I960" s="213">
        <f>SUM(F960:H960)</f>
        <v>1668.366</v>
      </c>
      <c r="J960" s="213"/>
    </row>
    <row r="961" spans="1:11" x14ac:dyDescent="0.25">
      <c r="A961" s="148" t="s">
        <v>228</v>
      </c>
      <c r="B961" s="160"/>
      <c r="C961" s="271"/>
      <c r="D961" s="342"/>
      <c r="E961" s="213"/>
      <c r="F961" s="213">
        <f>F960*100/I960</f>
        <v>12.690740520964823</v>
      </c>
      <c r="G961" s="213">
        <f>G960*100/I960</f>
        <v>31.094975562916058</v>
      </c>
      <c r="H961" s="213">
        <f>H960*100/I960</f>
        <v>56.214283916119115</v>
      </c>
      <c r="I961" s="213">
        <f>SUM(F961:H961)</f>
        <v>100</v>
      </c>
      <c r="J961" s="213"/>
    </row>
    <row r="962" spans="1:11" x14ac:dyDescent="0.25">
      <c r="B962" s="160"/>
      <c r="C962" s="160"/>
      <c r="D962" s="281"/>
      <c r="E962" s="281"/>
      <c r="F962" s="281"/>
      <c r="G962" s="281"/>
      <c r="I962" s="163"/>
      <c r="J962" s="295"/>
      <c r="K962" s="295"/>
    </row>
    <row r="963" spans="1:11" x14ac:dyDescent="0.25">
      <c r="A963" s="11" t="s">
        <v>229</v>
      </c>
      <c r="B963" s="3"/>
      <c r="C963" s="3"/>
      <c r="D963" s="15"/>
      <c r="E963" s="14"/>
      <c r="F963" s="91"/>
      <c r="G963" s="91"/>
      <c r="H963" s="91"/>
      <c r="I963" s="91"/>
      <c r="J963" s="91"/>
      <c r="K963"/>
    </row>
    <row r="964" spans="1:11" x14ac:dyDescent="0.25">
      <c r="A964" s="133" t="s">
        <v>230</v>
      </c>
      <c r="B964" s="133"/>
      <c r="C964" s="133"/>
      <c r="D964" s="133"/>
      <c r="E964" s="133"/>
      <c r="F964" s="133"/>
      <c r="G964" s="133"/>
      <c r="H964" s="133"/>
      <c r="I964" s="133"/>
      <c r="J964" s="91"/>
      <c r="K964"/>
    </row>
    <row r="965" spans="1:11" x14ac:dyDescent="0.25">
      <c r="A965" s="132" t="s">
        <v>231</v>
      </c>
      <c r="B965" s="132"/>
      <c r="C965" s="132"/>
      <c r="D965" s="132"/>
      <c r="E965" s="132"/>
      <c r="F965" s="132"/>
      <c r="G965" s="132"/>
      <c r="H965" s="132"/>
      <c r="I965" s="132"/>
      <c r="J965" s="91"/>
      <c r="K965"/>
    </row>
    <row r="966" spans="1:11" x14ac:dyDescent="0.25">
      <c r="A966" s="132" t="s">
        <v>232</v>
      </c>
      <c r="B966" s="132"/>
      <c r="C966" s="132"/>
      <c r="D966" s="132"/>
      <c r="E966" s="132"/>
      <c r="F966" s="132"/>
      <c r="G966" s="132"/>
      <c r="H966" s="132"/>
      <c r="I966" s="132"/>
      <c r="J966" s="91"/>
      <c r="K966"/>
    </row>
    <row r="967" spans="1:11" x14ac:dyDescent="0.25">
      <c r="A967" s="132" t="s">
        <v>233</v>
      </c>
      <c r="B967" s="132"/>
      <c r="C967" s="132"/>
      <c r="D967" s="132"/>
      <c r="E967" s="132"/>
      <c r="F967" s="132"/>
      <c r="G967" s="132"/>
      <c r="H967" s="132"/>
      <c r="I967" s="132"/>
      <c r="J967" s="91"/>
      <c r="K967"/>
    </row>
    <row r="968" spans="1:11" x14ac:dyDescent="0.25">
      <c r="A968" s="132" t="s">
        <v>234</v>
      </c>
      <c r="B968" s="132"/>
      <c r="C968" s="132"/>
      <c r="D968" s="132"/>
      <c r="E968" s="132"/>
      <c r="F968" s="132"/>
      <c r="G968" s="132"/>
      <c r="H968" s="132"/>
      <c r="I968" s="132"/>
      <c r="J968" s="91"/>
      <c r="K968"/>
    </row>
    <row r="969" spans="1:11" x14ac:dyDescent="0.25">
      <c r="A969" s="132" t="s">
        <v>235</v>
      </c>
      <c r="B969" s="132"/>
      <c r="C969" s="132"/>
      <c r="D969" s="132"/>
      <c r="E969" s="132"/>
      <c r="F969" s="132"/>
      <c r="G969" s="132"/>
      <c r="H969" s="132"/>
      <c r="I969" s="132"/>
      <c r="J969" s="91"/>
      <c r="K969"/>
    </row>
    <row r="970" spans="1:11" x14ac:dyDescent="0.25">
      <c r="A970" s="132" t="s">
        <v>236</v>
      </c>
      <c r="B970" s="132"/>
      <c r="C970" s="132"/>
      <c r="D970" s="132"/>
      <c r="E970" s="132"/>
      <c r="F970" s="132"/>
      <c r="G970" s="132"/>
      <c r="H970" s="132"/>
      <c r="I970" s="132"/>
      <c r="J970" s="91"/>
      <c r="K970"/>
    </row>
    <row r="971" spans="1:11" x14ac:dyDescent="0.25">
      <c r="A971" s="132" t="s">
        <v>237</v>
      </c>
      <c r="B971" s="132"/>
      <c r="C971" s="132"/>
      <c r="D971" s="132"/>
      <c r="E971" s="132"/>
      <c r="F971" s="132"/>
      <c r="G971" s="132"/>
      <c r="H971" s="132"/>
      <c r="I971" s="132"/>
      <c r="J971" s="91"/>
      <c r="K971"/>
    </row>
    <row r="972" spans="1:11" x14ac:dyDescent="0.25">
      <c r="A972" s="132" t="s">
        <v>238</v>
      </c>
      <c r="B972" s="132"/>
      <c r="C972" s="132"/>
      <c r="D972" s="132"/>
      <c r="E972" s="132"/>
      <c r="F972" s="132"/>
      <c r="G972" s="132"/>
      <c r="H972" s="132"/>
      <c r="I972" s="132"/>
      <c r="J972" s="91"/>
      <c r="K972"/>
    </row>
    <row r="973" spans="1:11" x14ac:dyDescent="0.25">
      <c r="A973" s="132" t="s">
        <v>239</v>
      </c>
      <c r="B973" s="132"/>
      <c r="C973" s="132"/>
      <c r="D973" s="132"/>
      <c r="E973" s="132"/>
      <c r="F973" s="132"/>
      <c r="G973" s="132"/>
      <c r="H973" s="132"/>
      <c r="I973" s="132"/>
      <c r="J973" s="91"/>
      <c r="K973"/>
    </row>
    <row r="974" spans="1:11" x14ac:dyDescent="0.25">
      <c r="A974" s="132" t="s">
        <v>240</v>
      </c>
      <c r="B974" s="132"/>
      <c r="C974" s="132"/>
      <c r="D974" s="132"/>
      <c r="E974" s="132"/>
      <c r="F974" s="132"/>
      <c r="G974" s="132"/>
      <c r="H974" s="132"/>
      <c r="I974" s="132"/>
      <c r="J974" s="91"/>
      <c r="K974"/>
    </row>
    <row r="975" spans="1:11" x14ac:dyDescent="0.25">
      <c r="A975" s="132" t="s">
        <v>241</v>
      </c>
      <c r="B975" s="132"/>
      <c r="C975" s="132"/>
      <c r="D975" s="132"/>
      <c r="E975" s="132"/>
      <c r="F975" s="132"/>
      <c r="G975" s="132"/>
      <c r="H975" s="132"/>
      <c r="I975" s="132"/>
      <c r="J975" s="91"/>
      <c r="K975"/>
    </row>
    <row r="976" spans="1:11" x14ac:dyDescent="0.25">
      <c r="A976" s="132" t="s">
        <v>242</v>
      </c>
      <c r="B976" s="132"/>
      <c r="C976" s="132"/>
      <c r="D976" s="132"/>
      <c r="E976" s="132"/>
      <c r="F976" s="132"/>
      <c r="G976" s="132"/>
      <c r="H976" s="132"/>
      <c r="I976" s="132"/>
      <c r="J976" s="91"/>
      <c r="K976"/>
    </row>
    <row r="977" spans="1:11" x14ac:dyDescent="0.25">
      <c r="A977" s="133" t="s">
        <v>243</v>
      </c>
      <c r="B977" s="133"/>
      <c r="C977" s="133"/>
      <c r="D977" s="133"/>
      <c r="E977" s="133"/>
      <c r="F977" s="133"/>
      <c r="G977" s="133"/>
      <c r="H977" s="133"/>
      <c r="I977" s="133"/>
      <c r="J977" s="91"/>
      <c r="K977"/>
    </row>
    <row r="978" spans="1:11" x14ac:dyDescent="0.25">
      <c r="A978" s="133" t="s">
        <v>244</v>
      </c>
      <c r="B978" s="133"/>
      <c r="C978" s="133"/>
      <c r="D978" s="133"/>
      <c r="E978" s="133"/>
      <c r="F978" s="133"/>
      <c r="G978" s="133"/>
      <c r="H978" s="133"/>
      <c r="I978" s="133"/>
      <c r="J978" s="91"/>
      <c r="K978"/>
    </row>
    <row r="979" spans="1:11" x14ac:dyDescent="0.25">
      <c r="A979" s="132" t="s">
        <v>245</v>
      </c>
      <c r="B979" s="132"/>
      <c r="C979" s="132"/>
      <c r="D979" s="132"/>
      <c r="E979" s="132"/>
      <c r="F979" s="132"/>
      <c r="G979" s="132"/>
      <c r="H979" s="132"/>
      <c r="I979" s="132"/>
      <c r="J979" s="91"/>
      <c r="K979"/>
    </row>
    <row r="980" spans="1:11" x14ac:dyDescent="0.25">
      <c r="A980" s="132" t="s">
        <v>246</v>
      </c>
      <c r="B980" s="132"/>
      <c r="C980" s="132"/>
      <c r="D980" s="132"/>
      <c r="E980" s="132"/>
      <c r="F980" s="132"/>
      <c r="G980" s="132"/>
      <c r="H980" s="132"/>
      <c r="I980" s="132"/>
      <c r="J980" s="91"/>
      <c r="K980"/>
    </row>
    <row r="981" spans="1:11" x14ac:dyDescent="0.25">
      <c r="A981" s="132" t="s">
        <v>247</v>
      </c>
      <c r="B981" s="132"/>
      <c r="C981" s="132"/>
      <c r="D981" s="132"/>
      <c r="E981" s="132"/>
      <c r="F981" s="132"/>
      <c r="G981" s="132"/>
      <c r="H981" s="132"/>
      <c r="I981" s="132"/>
      <c r="J981" s="91"/>
      <c r="K981"/>
    </row>
    <row r="982" spans="1:11" x14ac:dyDescent="0.25">
      <c r="A982" s="132" t="s">
        <v>248</v>
      </c>
      <c r="B982" s="132"/>
      <c r="C982" s="132"/>
      <c r="D982" s="132"/>
      <c r="E982" s="132"/>
      <c r="F982" s="132"/>
      <c r="G982" s="132"/>
      <c r="H982" s="132"/>
      <c r="I982" s="132"/>
      <c r="J982" s="91"/>
      <c r="K982"/>
    </row>
    <row r="983" spans="1:11" x14ac:dyDescent="0.25">
      <c r="A983" s="132" t="s">
        <v>249</v>
      </c>
      <c r="B983" s="132"/>
      <c r="C983" s="132"/>
      <c r="D983" s="132"/>
      <c r="E983" s="132"/>
      <c r="F983" s="132"/>
      <c r="G983" s="132"/>
      <c r="H983" s="132"/>
      <c r="I983" s="132"/>
      <c r="J983" s="91"/>
      <c r="K983"/>
    </row>
    <row r="984" spans="1:11" x14ac:dyDescent="0.25">
      <c r="A984" s="132" t="s">
        <v>258</v>
      </c>
      <c r="B984" s="132"/>
      <c r="C984" s="132"/>
      <c r="D984" s="132"/>
      <c r="E984" s="132"/>
      <c r="F984" s="132"/>
      <c r="G984" s="132"/>
      <c r="H984" s="132"/>
      <c r="I984" s="132"/>
      <c r="J984" s="91"/>
      <c r="K984"/>
    </row>
    <row r="985" spans="1:11" x14ac:dyDescent="0.25">
      <c r="A985" s="132" t="s">
        <v>250</v>
      </c>
      <c r="B985" s="132"/>
      <c r="C985" s="132"/>
      <c r="D985" s="132"/>
      <c r="E985" s="132"/>
      <c r="F985" s="132"/>
      <c r="G985" s="132"/>
      <c r="H985" s="132"/>
      <c r="I985" s="132"/>
      <c r="J985" s="91"/>
      <c r="K985"/>
    </row>
    <row r="986" spans="1:11" x14ac:dyDescent="0.25">
      <c r="A986" s="132" t="s">
        <v>251</v>
      </c>
      <c r="B986" s="132"/>
      <c r="C986" s="132"/>
      <c r="D986" s="132"/>
      <c r="E986" s="132"/>
      <c r="F986" s="132"/>
      <c r="G986" s="132"/>
      <c r="H986" s="132"/>
      <c r="I986" s="132"/>
      <c r="J986" s="91"/>
      <c r="K986"/>
    </row>
    <row r="987" spans="1:11" x14ac:dyDescent="0.25">
      <c r="A987" s="132" t="s">
        <v>252</v>
      </c>
      <c r="B987" s="132"/>
      <c r="C987" s="132"/>
      <c r="D987" s="132"/>
      <c r="E987" s="132"/>
      <c r="F987" s="132"/>
      <c r="G987" s="132"/>
      <c r="H987" s="132"/>
      <c r="I987" s="132"/>
      <c r="J987" s="91"/>
      <c r="K987"/>
    </row>
    <row r="988" spans="1:11" x14ac:dyDescent="0.25">
      <c r="A988" s="132" t="s">
        <v>253</v>
      </c>
      <c r="B988" s="132"/>
      <c r="C988" s="132"/>
      <c r="D988" s="132"/>
      <c r="E988" s="132"/>
      <c r="F988" s="132"/>
      <c r="G988" s="132"/>
      <c r="H988" s="132"/>
      <c r="I988" s="132"/>
      <c r="J988" s="91"/>
      <c r="K988"/>
    </row>
    <row r="989" spans="1:11" x14ac:dyDescent="0.25">
      <c r="A989" s="132" t="s">
        <v>254</v>
      </c>
      <c r="B989" s="132"/>
      <c r="C989" s="132"/>
      <c r="D989" s="132"/>
      <c r="E989" s="132"/>
      <c r="F989" s="132"/>
      <c r="G989" s="132"/>
      <c r="H989" s="132"/>
      <c r="I989" s="132"/>
      <c r="J989" s="91"/>
      <c r="K989"/>
    </row>
    <row r="990" spans="1:11" x14ac:dyDescent="0.25">
      <c r="F990" s="281"/>
      <c r="G990" s="281"/>
      <c r="H990" s="281"/>
      <c r="I990" s="281"/>
    </row>
    <row r="991" spans="1:11" x14ac:dyDescent="0.25">
      <c r="F991" s="281"/>
      <c r="G991" s="281"/>
      <c r="H991" s="281"/>
      <c r="I991" s="281"/>
    </row>
    <row r="992" spans="1:11" x14ac:dyDescent="0.25">
      <c r="F992" s="281"/>
      <c r="G992" s="281"/>
      <c r="H992" s="281"/>
      <c r="I992" s="281"/>
    </row>
    <row r="993" spans="5:9" x14ac:dyDescent="0.25">
      <c r="F993" s="281"/>
      <c r="G993" s="281"/>
      <c r="H993" s="281"/>
      <c r="I993" s="281"/>
    </row>
    <row r="994" spans="5:9" x14ac:dyDescent="0.25">
      <c r="F994" s="281"/>
      <c r="G994" s="281"/>
      <c r="H994" s="281"/>
      <c r="I994" s="281"/>
    </row>
    <row r="995" spans="5:9" x14ac:dyDescent="0.25">
      <c r="F995" s="281"/>
      <c r="G995" s="281"/>
      <c r="H995" s="281"/>
      <c r="I995" s="281"/>
    </row>
    <row r="996" spans="5:9" x14ac:dyDescent="0.25">
      <c r="F996" s="281"/>
      <c r="G996" s="281"/>
      <c r="H996" s="281"/>
      <c r="I996" s="281"/>
    </row>
    <row r="997" spans="5:9" x14ac:dyDescent="0.25">
      <c r="E997" s="299"/>
    </row>
    <row r="998" spans="5:9" x14ac:dyDescent="0.25">
      <c r="E998" s="299"/>
    </row>
  </sheetData>
  <mergeCells count="26">
    <mergeCell ref="A988:I988"/>
    <mergeCell ref="A989:I989"/>
    <mergeCell ref="A980:I980"/>
    <mergeCell ref="A981:I981"/>
    <mergeCell ref="A982:I982"/>
    <mergeCell ref="A983:I983"/>
    <mergeCell ref="A984:I984"/>
    <mergeCell ref="A985:I985"/>
    <mergeCell ref="A964:I964"/>
    <mergeCell ref="A965:I965"/>
    <mergeCell ref="A966:I966"/>
    <mergeCell ref="A967:I967"/>
    <mergeCell ref="A968:I968"/>
    <mergeCell ref="A969:I969"/>
    <mergeCell ref="A970:I970"/>
    <mergeCell ref="A971:I971"/>
    <mergeCell ref="A986:I986"/>
    <mergeCell ref="A987:I987"/>
    <mergeCell ref="A976:I976"/>
    <mergeCell ref="A977:I977"/>
    <mergeCell ref="A978:I978"/>
    <mergeCell ref="A979:I979"/>
    <mergeCell ref="A972:I972"/>
    <mergeCell ref="A973:I973"/>
    <mergeCell ref="A974:I974"/>
    <mergeCell ref="A975:I97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3-7 лет</vt:lpstr>
      <vt:lpstr>1-3 лет</vt:lpstr>
      <vt:lpstr>1-3 раскладка</vt:lpstr>
      <vt:lpstr>3-7 раскладка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2020-12-17T11:21:48Z</dcterms:modified>
</cp:coreProperties>
</file>